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на сайт\"/>
    </mc:Choice>
  </mc:AlternateContent>
  <workbookProtection workbookPassword="CF3C" lockStructure="1"/>
  <bookViews>
    <workbookView xWindow="360" yWindow="15" windowWidth="15480" windowHeight="10485"/>
  </bookViews>
  <sheets>
    <sheet name="Форма 079_!_" sheetId="1" r:id="rId1"/>
    <sheet name="Форма 079" sheetId="2" state="hidden" r:id="rId2"/>
  </sheets>
  <definedNames>
    <definedName name="_xlnm.Print_Area" localSheetId="1">'Форма 079'!$A$9:$Z$43</definedName>
    <definedName name="_xlnm.Print_Area" localSheetId="0">'Форма 079_!_'!$A$9:$AC$43</definedName>
  </definedNames>
  <calcPr calcId="152511"/>
</workbook>
</file>

<file path=xl/calcChain.xml><?xml version="1.0" encoding="utf-8"?>
<calcChain xmlns="http://schemas.openxmlformats.org/spreadsheetml/2006/main">
  <c r="AD20" i="2" l="1"/>
  <c r="AE20" i="2"/>
  <c r="AD21" i="2"/>
  <c r="AE21" i="2"/>
  <c r="AD22" i="2"/>
  <c r="AE22" i="2"/>
  <c r="AD23" i="2"/>
  <c r="AE23" i="2"/>
  <c r="AD24" i="2"/>
  <c r="AE24" i="2"/>
  <c r="AD25" i="2"/>
  <c r="AE25" i="2"/>
  <c r="AD26" i="2"/>
  <c r="AE26" i="2"/>
  <c r="AD27" i="2"/>
  <c r="AE27" i="2"/>
  <c r="AD29" i="2"/>
  <c r="AE29" i="2"/>
  <c r="AD30" i="2"/>
  <c r="AE30" i="2"/>
  <c r="AD31" i="2"/>
  <c r="AE31" i="2"/>
  <c r="AD32" i="2"/>
  <c r="AE32" i="2"/>
  <c r="AD33" i="2"/>
  <c r="AE33" i="2"/>
  <c r="AC33" i="2"/>
  <c r="AC32" i="2"/>
  <c r="AC31" i="2"/>
  <c r="AC30" i="2"/>
  <c r="AC29" i="2"/>
  <c r="AC27" i="2"/>
  <c r="AC26" i="2"/>
  <c r="AC25" i="2"/>
  <c r="AC24" i="2"/>
  <c r="AC23" i="2"/>
  <c r="AC22" i="2"/>
  <c r="AC21" i="2"/>
  <c r="AC20" i="2"/>
  <c r="G29" i="1"/>
  <c r="AD28" i="2"/>
  <c r="I14" i="2"/>
  <c r="M12" i="2"/>
  <c r="K12" i="2"/>
  <c r="Z9" i="2"/>
  <c r="Z29" i="1"/>
  <c r="AA29" i="1"/>
  <c r="C21" i="2"/>
  <c r="D21" i="2"/>
  <c r="F21" i="2"/>
  <c r="G21" i="2"/>
  <c r="H21" i="2"/>
  <c r="I21" i="2"/>
  <c r="J21" i="2"/>
  <c r="K21" i="2"/>
  <c r="L21" i="2"/>
  <c r="M21" i="2"/>
  <c r="N21" i="2"/>
  <c r="O21" i="2"/>
  <c r="P21" i="2"/>
  <c r="Q21" i="2"/>
  <c r="R21" i="2"/>
  <c r="S21" i="2"/>
  <c r="T21" i="2"/>
  <c r="U21" i="2"/>
  <c r="V21" i="2"/>
  <c r="W21" i="2"/>
  <c r="X21" i="2"/>
  <c r="Y21" i="2"/>
  <c r="Z21" i="2"/>
  <c r="AA21" i="2"/>
  <c r="AB21" i="2"/>
  <c r="C22" i="2"/>
  <c r="D22" i="2"/>
  <c r="F22" i="2"/>
  <c r="G22" i="2"/>
  <c r="H22" i="2"/>
  <c r="I22" i="2"/>
  <c r="J22" i="2"/>
  <c r="K22" i="2"/>
  <c r="L22" i="2"/>
  <c r="M22" i="2"/>
  <c r="N22" i="2"/>
  <c r="O22" i="2"/>
  <c r="P22" i="2"/>
  <c r="Q22" i="2"/>
  <c r="R22" i="2"/>
  <c r="S22" i="2"/>
  <c r="T22" i="2"/>
  <c r="U22" i="2"/>
  <c r="V22" i="2"/>
  <c r="W22" i="2"/>
  <c r="X22" i="2"/>
  <c r="Y22" i="2"/>
  <c r="Z22" i="2"/>
  <c r="AA22" i="2"/>
  <c r="AB22" i="2"/>
  <c r="C23" i="2"/>
  <c r="D23" i="2"/>
  <c r="F23" i="2"/>
  <c r="G23" i="2"/>
  <c r="H23" i="2"/>
  <c r="I23" i="2"/>
  <c r="J23" i="2"/>
  <c r="K23" i="2"/>
  <c r="L23" i="2"/>
  <c r="M23" i="2"/>
  <c r="N23" i="2"/>
  <c r="O23" i="2"/>
  <c r="P23" i="2"/>
  <c r="Q23" i="2"/>
  <c r="R23" i="2"/>
  <c r="S23" i="2"/>
  <c r="T23" i="2"/>
  <c r="U23" i="2"/>
  <c r="V23" i="2"/>
  <c r="W23" i="2"/>
  <c r="X23" i="2"/>
  <c r="Y23" i="2"/>
  <c r="Z23" i="2"/>
  <c r="AA23" i="2"/>
  <c r="AB23" i="2"/>
  <c r="C24" i="2"/>
  <c r="AG24" i="2" s="1"/>
  <c r="D24" i="2"/>
  <c r="F24" i="2"/>
  <c r="G24" i="2"/>
  <c r="H24" i="2"/>
  <c r="I24" i="2"/>
  <c r="J24" i="2"/>
  <c r="K24" i="2"/>
  <c r="L24" i="2"/>
  <c r="M24" i="2"/>
  <c r="N24" i="2"/>
  <c r="O24" i="2"/>
  <c r="P24" i="2"/>
  <c r="Q24" i="2"/>
  <c r="R24" i="2"/>
  <c r="S24" i="2"/>
  <c r="T24" i="2"/>
  <c r="U24" i="2"/>
  <c r="V24" i="2"/>
  <c r="W24" i="2"/>
  <c r="X24" i="2"/>
  <c r="Y24" i="2"/>
  <c r="Z24" i="2"/>
  <c r="AA24" i="2"/>
  <c r="AB24" i="2"/>
  <c r="C25" i="2"/>
  <c r="D25" i="2"/>
  <c r="F25" i="2"/>
  <c r="G25" i="2"/>
  <c r="H25" i="2"/>
  <c r="I25" i="2"/>
  <c r="J25" i="2"/>
  <c r="K25" i="2"/>
  <c r="L25" i="2"/>
  <c r="M25" i="2"/>
  <c r="N25" i="2"/>
  <c r="O25" i="2"/>
  <c r="P25" i="2"/>
  <c r="Q25" i="2"/>
  <c r="R25" i="2"/>
  <c r="S25" i="2"/>
  <c r="T25" i="2"/>
  <c r="U25" i="2"/>
  <c r="V25" i="2"/>
  <c r="W25" i="2"/>
  <c r="X25" i="2"/>
  <c r="Y25" i="2"/>
  <c r="Z25" i="2"/>
  <c r="AA25" i="2"/>
  <c r="AB25" i="2"/>
  <c r="C26" i="2"/>
  <c r="D26" i="2"/>
  <c r="F26" i="2"/>
  <c r="G26" i="2"/>
  <c r="H26" i="2"/>
  <c r="I26" i="2"/>
  <c r="J26" i="2"/>
  <c r="K26" i="2"/>
  <c r="L26" i="2"/>
  <c r="M26" i="2"/>
  <c r="N26" i="2"/>
  <c r="O26" i="2"/>
  <c r="P26" i="2"/>
  <c r="Q26" i="2"/>
  <c r="R26" i="2"/>
  <c r="S26" i="2"/>
  <c r="T26" i="2"/>
  <c r="U26" i="2"/>
  <c r="V26" i="2"/>
  <c r="W26" i="2"/>
  <c r="X26" i="2"/>
  <c r="Y26" i="2"/>
  <c r="Z26" i="2"/>
  <c r="AA26" i="2"/>
  <c r="AB26" i="2"/>
  <c r="C27" i="2"/>
  <c r="D27" i="2"/>
  <c r="AO27" i="2" s="1"/>
  <c r="F27" i="2"/>
  <c r="G27" i="2"/>
  <c r="H27" i="2"/>
  <c r="I27" i="2"/>
  <c r="J27" i="2"/>
  <c r="K27" i="2"/>
  <c r="L27" i="2"/>
  <c r="M27" i="2"/>
  <c r="N27" i="2"/>
  <c r="O27" i="2"/>
  <c r="P27" i="2"/>
  <c r="Q27" i="2"/>
  <c r="R27" i="2"/>
  <c r="S27" i="2"/>
  <c r="T27" i="2"/>
  <c r="U27" i="2"/>
  <c r="V27" i="2"/>
  <c r="W27" i="2"/>
  <c r="X27" i="2"/>
  <c r="Y27" i="2"/>
  <c r="Z27" i="2"/>
  <c r="AA27" i="2"/>
  <c r="AB27" i="2"/>
  <c r="C29" i="2"/>
  <c r="D29" i="2"/>
  <c r="F29" i="2"/>
  <c r="G29" i="2"/>
  <c r="H29" i="2"/>
  <c r="I29" i="2"/>
  <c r="J29" i="2"/>
  <c r="K29" i="2"/>
  <c r="L29" i="2"/>
  <c r="M29" i="2"/>
  <c r="N29" i="2"/>
  <c r="O29" i="2"/>
  <c r="P29" i="2"/>
  <c r="Q29" i="2"/>
  <c r="R29" i="2"/>
  <c r="S29" i="2"/>
  <c r="T29" i="2"/>
  <c r="U29" i="2"/>
  <c r="V29" i="2"/>
  <c r="W29" i="2"/>
  <c r="X29" i="2"/>
  <c r="Y29" i="2"/>
  <c r="Z29" i="2"/>
  <c r="AA29" i="2"/>
  <c r="AB29" i="2"/>
  <c r="C30" i="2"/>
  <c r="D30" i="2"/>
  <c r="F30" i="2"/>
  <c r="G30" i="2"/>
  <c r="H30" i="2"/>
  <c r="I30" i="2"/>
  <c r="J30" i="2"/>
  <c r="K30" i="2"/>
  <c r="L30" i="2"/>
  <c r="M30" i="2"/>
  <c r="N30" i="2"/>
  <c r="O30" i="2"/>
  <c r="P30" i="2"/>
  <c r="Q30" i="2"/>
  <c r="R30" i="2"/>
  <c r="S30" i="2"/>
  <c r="T30" i="2"/>
  <c r="U30" i="2"/>
  <c r="V30" i="2"/>
  <c r="W30" i="2"/>
  <c r="X30" i="2"/>
  <c r="Y30" i="2"/>
  <c r="Z30" i="2"/>
  <c r="AA30" i="2"/>
  <c r="AB30" i="2"/>
  <c r="C31" i="2"/>
  <c r="D31" i="2"/>
  <c r="F31" i="2"/>
  <c r="G31" i="2"/>
  <c r="H31" i="2"/>
  <c r="I31" i="2"/>
  <c r="J31" i="2"/>
  <c r="K31" i="2"/>
  <c r="L31" i="2"/>
  <c r="M31" i="2"/>
  <c r="N31" i="2"/>
  <c r="O31" i="2"/>
  <c r="P31" i="2"/>
  <c r="Q31" i="2"/>
  <c r="R31" i="2"/>
  <c r="S31" i="2"/>
  <c r="T31" i="2"/>
  <c r="U31" i="2"/>
  <c r="V31" i="2"/>
  <c r="W31" i="2"/>
  <c r="X31" i="2"/>
  <c r="Y31" i="2"/>
  <c r="Z31" i="2"/>
  <c r="AA31" i="2"/>
  <c r="AB31" i="2"/>
  <c r="C32" i="2"/>
  <c r="D32" i="2"/>
  <c r="F32" i="2"/>
  <c r="G32" i="2"/>
  <c r="H32" i="2"/>
  <c r="I32" i="2"/>
  <c r="J32" i="2"/>
  <c r="K32" i="2"/>
  <c r="L32" i="2"/>
  <c r="M32" i="2"/>
  <c r="N32" i="2"/>
  <c r="O32" i="2"/>
  <c r="P32" i="2"/>
  <c r="Q32" i="2"/>
  <c r="R32" i="2"/>
  <c r="S32" i="2"/>
  <c r="T32" i="2"/>
  <c r="U32" i="2"/>
  <c r="V32" i="2"/>
  <c r="W32" i="2"/>
  <c r="X32" i="2"/>
  <c r="Y32" i="2"/>
  <c r="Z32" i="2"/>
  <c r="AA32" i="2"/>
  <c r="AB32" i="2"/>
  <c r="C33" i="2"/>
  <c r="D33" i="2"/>
  <c r="F33" i="2"/>
  <c r="G33" i="2"/>
  <c r="H33" i="2"/>
  <c r="I33" i="2"/>
  <c r="J33" i="2"/>
  <c r="K33" i="2"/>
  <c r="L33" i="2"/>
  <c r="M33" i="2"/>
  <c r="N33" i="2"/>
  <c r="O33" i="2"/>
  <c r="P33" i="2"/>
  <c r="Q33" i="2"/>
  <c r="R33" i="2"/>
  <c r="S33" i="2"/>
  <c r="T33" i="2"/>
  <c r="U33" i="2"/>
  <c r="V33" i="2"/>
  <c r="W33" i="2"/>
  <c r="X33" i="2"/>
  <c r="Y33" i="2"/>
  <c r="Z33" i="2"/>
  <c r="AA33" i="2"/>
  <c r="AB33" i="2"/>
  <c r="D20" i="2"/>
  <c r="F20" i="2"/>
  <c r="G20" i="2"/>
  <c r="H20" i="2"/>
  <c r="I20" i="2"/>
  <c r="J20" i="2"/>
  <c r="K20" i="2"/>
  <c r="L20" i="2"/>
  <c r="M20" i="2"/>
  <c r="N20" i="2"/>
  <c r="O20" i="2"/>
  <c r="P20" i="2"/>
  <c r="Q20" i="2"/>
  <c r="R20" i="2"/>
  <c r="S20" i="2"/>
  <c r="T20" i="2"/>
  <c r="U20" i="2"/>
  <c r="V20" i="2"/>
  <c r="W20" i="2"/>
  <c r="X20" i="2"/>
  <c r="Y20" i="2"/>
  <c r="Z20" i="2"/>
  <c r="AA20" i="2"/>
  <c r="AB20" i="2"/>
  <c r="C20" i="2"/>
  <c r="AN34" i="2"/>
  <c r="AM34" i="2"/>
  <c r="AL34" i="2"/>
  <c r="AK34" i="2"/>
  <c r="AJ34" i="2"/>
  <c r="AI34" i="2"/>
  <c r="AH34" i="2"/>
  <c r="AG34" i="2"/>
  <c r="E34" i="2"/>
  <c r="E25" i="1"/>
  <c r="E33" i="2" s="1"/>
  <c r="E23" i="1"/>
  <c r="E23" i="2" s="1"/>
  <c r="E22" i="1"/>
  <c r="E22" i="2" s="1"/>
  <c r="E21" i="1"/>
  <c r="E21" i="2" s="1"/>
  <c r="AB29" i="1"/>
  <c r="AE29" i="1"/>
  <c r="Z28" i="2" s="1"/>
  <c r="AC29" i="1"/>
  <c r="X28" i="2" s="1"/>
  <c r="AD29" i="1"/>
  <c r="Y28" i="2" s="1"/>
  <c r="D29" i="1"/>
  <c r="D28" i="2" s="1"/>
  <c r="F29" i="1"/>
  <c r="C29" i="1"/>
  <c r="C28" i="2" s="1"/>
  <c r="H29" i="1"/>
  <c r="G28" i="2" s="1"/>
  <c r="I29" i="1"/>
  <c r="H28" i="2" s="1"/>
  <c r="J29" i="1"/>
  <c r="I28" i="2" s="1"/>
  <c r="K29" i="1"/>
  <c r="J28" i="2" s="1"/>
  <c r="N29" i="1"/>
  <c r="K28" i="2" s="1"/>
  <c r="O29" i="1"/>
  <c r="L28" i="2" s="1"/>
  <c r="P29" i="1"/>
  <c r="M28" i="2" s="1"/>
  <c r="Q29" i="1"/>
  <c r="N28" i="2" s="1"/>
  <c r="R29" i="1"/>
  <c r="O28" i="2" s="1"/>
  <c r="S29" i="1"/>
  <c r="P28" i="2" s="1"/>
  <c r="T29" i="1"/>
  <c r="Q28" i="2" s="1"/>
  <c r="U29" i="1"/>
  <c r="R28" i="2" s="1"/>
  <c r="V29" i="1"/>
  <c r="S28" i="2" s="1"/>
  <c r="W29" i="1"/>
  <c r="T28" i="2" s="1"/>
  <c r="X29" i="1"/>
  <c r="U28" i="2" s="1"/>
  <c r="Y29" i="1"/>
  <c r="V28" i="2" s="1"/>
  <c r="E27" i="1"/>
  <c r="E26" i="2" s="1"/>
  <c r="E28" i="1"/>
  <c r="E27" i="2" s="1"/>
  <c r="E20" i="1"/>
  <c r="E20" i="2" s="1"/>
  <c r="E24" i="1"/>
  <c r="E24" i="2" s="1"/>
  <c r="E26" i="1"/>
  <c r="E25" i="2" s="1"/>
  <c r="E33" i="1"/>
  <c r="E32" i="2" s="1"/>
  <c r="E30" i="1"/>
  <c r="E29" i="2" s="1"/>
  <c r="E31" i="1"/>
  <c r="E30" i="2" s="1"/>
  <c r="E32" i="1"/>
  <c r="E31" i="2" s="1"/>
  <c r="AL21" i="2" l="1"/>
  <c r="AO23" i="2"/>
  <c r="AN26" i="2"/>
  <c r="AA28" i="2"/>
  <c r="AP26" i="2"/>
  <c r="AM26" i="2"/>
  <c r="AM24" i="2"/>
  <c r="AP22" i="2"/>
  <c r="AG31" i="2"/>
  <c r="AN21" i="2"/>
  <c r="E29" i="1"/>
  <c r="E28" i="2" s="1"/>
  <c r="AB28" i="2"/>
  <c r="AN22" i="2"/>
  <c r="AG23" i="2"/>
  <c r="AN27" i="2"/>
  <c r="AM25" i="2"/>
  <c r="AG25" i="2"/>
  <c r="AO24" i="2"/>
  <c r="AP23" i="2"/>
  <c r="AM21" i="2"/>
  <c r="AK21" i="2"/>
  <c r="AG21" i="2"/>
  <c r="AE28" i="2"/>
  <c r="AO21" i="2"/>
  <c r="AC28" i="2"/>
  <c r="AJ24" i="2"/>
  <c r="AJ27" i="2"/>
  <c r="AI27" i="2"/>
  <c r="AK26" i="2"/>
  <c r="AH26" i="2"/>
  <c r="AK23" i="2"/>
  <c r="AI23" i="2"/>
  <c r="AH21" i="2"/>
  <c r="AO22" i="2"/>
  <c r="AP21" i="2"/>
  <c r="AH23" i="2"/>
  <c r="AM22" i="2"/>
  <c r="AK22" i="2"/>
  <c r="AJ22" i="2"/>
  <c r="AI22" i="2"/>
  <c r="AO20" i="2"/>
  <c r="AP32" i="2"/>
  <c r="AL31" i="2"/>
  <c r="AM30" i="2"/>
  <c r="AM20" i="2"/>
  <c r="AO29" i="2"/>
  <c r="AL23" i="2"/>
  <c r="AN32" i="2"/>
  <c r="AN31" i="2"/>
  <c r="AO25" i="2"/>
  <c r="AI21" i="2"/>
  <c r="AG27" i="2"/>
  <c r="AI20" i="2"/>
  <c r="AM32" i="2"/>
  <c r="AI32" i="2"/>
  <c r="AH32" i="2"/>
  <c r="AP29" i="2"/>
  <c r="AK29" i="2"/>
  <c r="AN25" i="2"/>
  <c r="AI25" i="2"/>
  <c r="AK24" i="2"/>
  <c r="AL29" i="2"/>
  <c r="AK20" i="2"/>
  <c r="AP31" i="2"/>
  <c r="AN30" i="2"/>
  <c r="AI30" i="2"/>
  <c r="AH30" i="2"/>
  <c r="AM29" i="2"/>
  <c r="AJ29" i="2"/>
  <c r="AH29" i="2"/>
  <c r="AM27" i="2"/>
  <c r="AK27" i="2"/>
  <c r="AI26" i="2"/>
  <c r="AG26" i="2"/>
  <c r="AP25" i="2"/>
  <c r="AL24" i="2"/>
  <c r="AI24" i="2"/>
  <c r="AH24" i="2"/>
  <c r="AM23" i="2"/>
  <c r="AJ23" i="2"/>
  <c r="AG22" i="2"/>
  <c r="AH31" i="2"/>
  <c r="AJ25" i="2"/>
  <c r="X36" i="2"/>
  <c r="AN24" i="2"/>
  <c r="AG29" i="2"/>
  <c r="AL32" i="2"/>
  <c r="AJ32" i="2"/>
  <c r="AM31" i="2"/>
  <c r="AK31" i="2"/>
  <c r="AJ31" i="2"/>
  <c r="AN29" i="2"/>
  <c r="AP27" i="2"/>
  <c r="AL26" i="2"/>
  <c r="AK25" i="2"/>
  <c r="AN23" i="2"/>
  <c r="AL22" i="2"/>
  <c r="AH22" i="2"/>
  <c r="AJ21" i="2"/>
  <c r="AO31" i="2"/>
  <c r="AP30" i="2"/>
  <c r="AJ30" i="2"/>
  <c r="AP24" i="2"/>
  <c r="AO26" i="2"/>
  <c r="AL30" i="2"/>
  <c r="AI31" i="2"/>
  <c r="AI29" i="2"/>
  <c r="AL27" i="2"/>
  <c r="AH27" i="2"/>
  <c r="AL25" i="2"/>
  <c r="AH25" i="2"/>
  <c r="F28" i="2"/>
  <c r="F36" i="2" s="1"/>
  <c r="W28" i="2"/>
  <c r="AK32" i="2"/>
  <c r="AO32" i="2"/>
  <c r="AK30" i="2"/>
  <c r="AO30" i="2"/>
  <c r="AJ26" i="2"/>
  <c r="Z36" i="2"/>
  <c r="AG30" i="2"/>
  <c r="AG32" i="2"/>
  <c r="AP20" i="2"/>
  <c r="AJ20" i="2"/>
  <c r="AH20" i="2"/>
  <c r="AN20" i="2"/>
  <c r="AL20" i="2"/>
  <c r="Y36" i="2"/>
  <c r="AG20" i="2"/>
  <c r="C36" i="2"/>
  <c r="AM28" i="2"/>
  <c r="D36" i="2"/>
  <c r="AG28" i="2"/>
  <c r="AP28" i="2" l="1"/>
  <c r="W36" i="2"/>
  <c r="AJ28" i="2"/>
  <c r="AO28" i="2"/>
  <c r="AL28" i="2"/>
  <c r="X37" i="2"/>
  <c r="AI28" i="2"/>
  <c r="AN28" i="2"/>
  <c r="AH28" i="2"/>
  <c r="AK28" i="2"/>
</calcChain>
</file>

<file path=xl/comments1.xml><?xml version="1.0" encoding="utf-8"?>
<comments xmlns="http://schemas.openxmlformats.org/spreadsheetml/2006/main">
  <authors>
    <author>1</author>
  </authors>
  <commentList>
    <comment ref="M12" authorId="0" shapeId="0">
      <text>
        <r>
          <rPr>
            <b/>
            <sz val="8"/>
            <color indexed="81"/>
            <rFont val="Tahoma"/>
            <family val="2"/>
            <charset val="204"/>
          </rPr>
          <t xml:space="preserve">Выберите отчетную дату 
(месяц и год)
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I14" authorId="0" shapeId="0">
      <text>
        <r>
          <rPr>
            <b/>
            <sz val="8"/>
            <color indexed="81"/>
            <rFont val="Tahoma"/>
            <family val="2"/>
            <charset val="204"/>
          </rPr>
          <t xml:space="preserve">Введите наименование учреждения
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<sst xmlns="http://schemas.openxmlformats.org/spreadsheetml/2006/main" count="157" uniqueCount="87">
  <si>
    <t>Анализ кадрового обеспечения учреждений социального обслуживания населения Кировской области</t>
  </si>
  <si>
    <t>свыше 50 лет</t>
  </si>
  <si>
    <t>от 18 до 30 лет</t>
  </si>
  <si>
    <t>от 30 до 50 лет</t>
  </si>
  <si>
    <t>высшее</t>
  </si>
  <si>
    <t>в возрасте:</t>
  </si>
  <si>
    <t>имеющие образование:</t>
  </si>
  <si>
    <t>из них:</t>
  </si>
  <si>
    <t>до 1 года</t>
  </si>
  <si>
    <t>от 1 до 5 лет</t>
  </si>
  <si>
    <t xml:space="preserve">от 5 до 10 лет </t>
  </si>
  <si>
    <t>свыше 10 лет</t>
  </si>
  <si>
    <t>младший мед персонал</t>
  </si>
  <si>
    <t>врачи</t>
  </si>
  <si>
    <t>средний мед. персонал</t>
  </si>
  <si>
    <t>Наименование показателя</t>
  </si>
  <si>
    <t>Форма 079</t>
  </si>
  <si>
    <t>Исполнитель</t>
  </si>
  <si>
    <t>на 1 января</t>
  </si>
  <si>
    <t>на 1 апреля</t>
  </si>
  <si>
    <t>на 1 июля</t>
  </si>
  <si>
    <t>на 1 октября</t>
  </si>
  <si>
    <t>Количество ставок</t>
  </si>
  <si>
    <t>по штатному расписанию</t>
  </si>
  <si>
    <t>занятых</t>
  </si>
  <si>
    <t xml:space="preserve"> - юристы</t>
  </si>
  <si>
    <t>Укомплектованность кадрами в %</t>
  </si>
  <si>
    <t>до 18 лет</t>
  </si>
  <si>
    <t xml:space="preserve"> - специалисты по социальной
   работе</t>
  </si>
  <si>
    <r>
      <t xml:space="preserve"> - медицинские работники,
   </t>
    </r>
    <r>
      <rPr>
        <b/>
        <sz val="10"/>
        <rFont val="Arial Cyr"/>
        <charset val="204"/>
      </rPr>
      <t>ВСЕГО</t>
    </r>
    <r>
      <rPr>
        <sz val="10"/>
        <rFont val="Arial Cyr"/>
        <charset val="204"/>
      </rPr>
      <t xml:space="preserve">
в том числе:</t>
    </r>
  </si>
  <si>
    <t>B</t>
  </si>
  <si>
    <t>среднее 
(полное)</t>
  </si>
  <si>
    <t>основное общее (неполное среднее)</t>
  </si>
  <si>
    <t>начальное-профессиональное; 
средне-специальное и профессиональное</t>
  </si>
  <si>
    <t>2&lt;=1</t>
  </si>
  <si>
    <t>5+6+7+8=4</t>
  </si>
  <si>
    <t>9+10+11+12=4</t>
  </si>
  <si>
    <t>13+14+15+16=4</t>
  </si>
  <si>
    <t>17+18+19+20=4</t>
  </si>
  <si>
    <t>21&gt;=22</t>
  </si>
  <si>
    <t>Проверки для самоконтроля</t>
  </si>
  <si>
    <t>21&lt;=4</t>
  </si>
  <si>
    <t>№ п/п</t>
  </si>
  <si>
    <t>А</t>
  </si>
  <si>
    <t xml:space="preserve"> - социальные работники</t>
  </si>
  <si>
    <r>
      <t xml:space="preserve">имеющие стаж в данной должности
</t>
    </r>
    <r>
      <rPr>
        <b/>
        <sz val="10"/>
        <color indexed="12"/>
        <rFont val="Arial Cyr"/>
        <charset val="204"/>
      </rPr>
      <t>(с учетом предыдущих мест работы):</t>
    </r>
  </si>
  <si>
    <t>имеющие стаж работы 
в учреждениях социального обслуживания:</t>
  </si>
  <si>
    <t>22&gt;=23</t>
  </si>
  <si>
    <r>
      <t xml:space="preserve">Численность работников (человек),
</t>
    </r>
    <r>
      <rPr>
        <b/>
        <sz val="10"/>
        <rFont val="Arial Cyr"/>
        <charset val="204"/>
      </rPr>
      <t>ВСЕГО</t>
    </r>
  </si>
  <si>
    <r>
      <t xml:space="preserve"> - специалисты 
   по педагогической работе 
</t>
    </r>
    <r>
      <rPr>
        <b/>
        <sz val="10"/>
        <color indexed="12"/>
        <rFont val="Arial Cyr"/>
        <charset val="204"/>
      </rPr>
      <t>(в.т.ч педагоги-психологи)</t>
    </r>
  </si>
  <si>
    <t>Контактный номер телефона (833)</t>
  </si>
  <si>
    <r>
      <t xml:space="preserve">Общая численность персонала учреждения, </t>
    </r>
    <r>
      <rPr>
        <b/>
        <sz val="10"/>
        <rFont val="Arial Cyr"/>
        <charset val="204"/>
      </rPr>
      <t xml:space="preserve">ВСЕГО
</t>
    </r>
    <r>
      <rPr>
        <i/>
        <sz val="10"/>
        <rFont val="Arial Cyr"/>
        <charset val="204"/>
      </rPr>
      <t>из них:</t>
    </r>
  </si>
  <si>
    <t>if 2 then 4</t>
  </si>
  <si>
    <t>В строке 1 граф 4-24 работник, оформленный в учреждении на две, полторы или менее одной ставки или оформленный как внутренний совместитель, учитывается как один человек (целая единица).</t>
  </si>
  <si>
    <t>24&gt;=21 and 24&lt;=4</t>
  </si>
  <si>
    <r>
      <t xml:space="preserve">прошедших 
повышение 
квалификации
</t>
    </r>
    <r>
      <rPr>
        <b/>
        <sz val="10"/>
        <color indexed="10"/>
        <rFont val="Arial Cyr"/>
        <charset val="204"/>
      </rPr>
      <t>(факт за отчетный период)</t>
    </r>
  </si>
  <si>
    <r>
      <t xml:space="preserve">в т.ч. с получением свидетельства (удостоверения, диплома) о повышении квалификации 
</t>
    </r>
    <r>
      <rPr>
        <b/>
        <sz val="10"/>
        <color indexed="10"/>
        <rFont val="Arial Cyr"/>
        <charset val="204"/>
      </rPr>
      <t>(факт за отчетный период)</t>
    </r>
  </si>
  <si>
    <r>
      <t xml:space="preserve">Численность работников, планируемая к повышению квалификации 
</t>
    </r>
    <r>
      <rPr>
        <b/>
        <sz val="10"/>
        <color indexed="12"/>
        <rFont val="Arial Cyr"/>
        <charset val="204"/>
      </rPr>
      <t xml:space="preserve">в текущем году </t>
    </r>
    <r>
      <rPr>
        <b/>
        <sz val="10"/>
        <color indexed="10"/>
        <rFont val="Arial Cyr"/>
        <charset val="204"/>
      </rPr>
      <t>(план год)</t>
    </r>
  </si>
  <si>
    <r>
      <t xml:space="preserve">Численность работников, планируемая к повышению квалификации 
</t>
    </r>
    <r>
      <rPr>
        <b/>
        <sz val="10"/>
        <color indexed="12"/>
        <rFont val="Arial Cyr"/>
        <charset val="204"/>
      </rPr>
      <t>за</t>
    </r>
    <r>
      <rPr>
        <sz val="10"/>
        <rFont val="Arial Cyr"/>
        <charset val="204"/>
      </rPr>
      <t xml:space="preserve"> </t>
    </r>
    <r>
      <rPr>
        <b/>
        <sz val="10"/>
        <color indexed="12"/>
        <rFont val="Arial Cyr"/>
        <charset val="204"/>
      </rPr>
      <t xml:space="preserve">отчетный период
</t>
    </r>
    <r>
      <rPr>
        <b/>
        <sz val="10"/>
        <color indexed="10"/>
        <rFont val="Arial Cyr"/>
        <charset val="204"/>
      </rPr>
      <t>(1 квартал,
 1 полугодие, 
9 месяцев, год)</t>
    </r>
  </si>
  <si>
    <r>
      <t xml:space="preserve">из них 
</t>
    </r>
    <r>
      <rPr>
        <b/>
        <sz val="10"/>
        <color indexed="12"/>
        <rFont val="Arial Cyr"/>
        <charset val="204"/>
      </rPr>
      <t xml:space="preserve">за отчетный период
</t>
    </r>
    <r>
      <rPr>
        <b/>
        <sz val="10"/>
        <color indexed="10"/>
        <rFont val="Arial Cyr"/>
        <charset val="204"/>
      </rPr>
      <t>(1 квартал,
 1 полугодие, 
9 месяцев, год)</t>
    </r>
  </si>
  <si>
    <t>руководитель организации</t>
  </si>
  <si>
    <t>заместители руководителя</t>
  </si>
  <si>
    <t>1&gt; 2+3+4+5+6+7+8+9+10</t>
  </si>
  <si>
    <r>
      <t xml:space="preserve">Работник, выполняющий работы на условиях внутреннего </t>
    </r>
    <r>
      <rPr>
        <u/>
        <sz val="10"/>
        <rFont val="Arial Cyr"/>
        <charset val="204"/>
      </rPr>
      <t>совместительства по другой должности</t>
    </r>
    <r>
      <rPr>
        <sz val="10"/>
        <rFont val="Arial Cyr"/>
        <charset val="204"/>
      </rPr>
      <t>, учитывается по строкам 2-10 граф 4-24 как два человека: по месту основной работы (целая единица) и совместительству (целая единица)</t>
    </r>
  </si>
  <si>
    <t>Работник, находящийся в отпуске по уходу за ребенком в численность работников (строк 1-10 граф 4-24) не включается. 
В указанных графах можно только отражать данные работника, принятого на место основного работника, находящегося в отпуске по уходу за ребенком</t>
  </si>
  <si>
    <r>
      <t xml:space="preserve">*  </t>
    </r>
    <r>
      <rPr>
        <u/>
        <sz val="10"/>
        <rFont val="Arial Cyr"/>
        <charset val="204"/>
      </rPr>
      <t>Руководители структурных подразделений</t>
    </r>
    <r>
      <rPr>
        <sz val="10"/>
        <rFont val="Arial Cyr"/>
        <charset val="204"/>
      </rPr>
      <t xml:space="preserve">
Начальник отдела социального обслуживания
Главный бухгалтер
Заведующий хозяйством
Заведующий отделом
Начальник отдела юридической и кадровой работы
Заведующий отделением  (кроме врачей-руководителей структурных подразделений)
Заведующий складом
Начальник гаража</t>
    </r>
  </si>
  <si>
    <t>руководители структурных подразделений *</t>
  </si>
  <si>
    <r>
      <t xml:space="preserve"> - психологи </t>
    </r>
    <r>
      <rPr>
        <b/>
        <sz val="10"/>
        <color indexed="12"/>
        <rFont val="Arial Cyr"/>
        <charset val="204"/>
      </rPr>
      <t>(не входят в п.7)</t>
    </r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</si>
  <si>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</si>
  <si>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</si>
  <si>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</si>
  <si>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</si>
  <si>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</si>
  <si>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</si>
  <si>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</si>
  <si>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</si>
  <si>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внешние совместители</t>
  </si>
  <si>
    <t>Работающие на селе</t>
  </si>
  <si>
    <t>работающие на селе</t>
  </si>
  <si>
    <t xml:space="preserve"> - помощники по уходу</t>
  </si>
  <si>
    <t>Из графы 4 ЖЕНЩИН</t>
  </si>
  <si>
    <t>средний возраст по состоянию на отчетную дату</t>
  </si>
  <si>
    <t>средний возраст по состоянию на отчетную дату ПРЕДЫДУЩЕГО ГОДА</t>
  </si>
  <si>
    <t>помощники по уходу</t>
  </si>
  <si>
    <t>Из них</t>
  </si>
  <si>
    <t>ЖЕНЩИН</t>
  </si>
  <si>
    <t>КОГАУСО "Оричевский комплексный центр социального обслуживания населения"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</si>
</sst>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7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7"/>
      <name val="Arial Cyr"/>
      <charset val="204"/>
    </font>
    <font>
      <b/>
      <i/>
      <sz val="14"/>
      <name val="Arial Cyr"/>
      <charset val="204"/>
    </font>
    <font>
      <sz val="8"/>
      <color indexed="81"/>
      <name val="Tahoma"/>
      <family val="2"/>
      <charset val="204"/>
    </font>
    <font>
      <b/>
      <sz val="8"/>
      <color indexed="81"/>
      <name val="Tahoma"/>
      <family val="2"/>
      <charset val="204"/>
    </font>
    <font>
      <sz val="14"/>
      <name val="Arial Cyr"/>
      <charset val="204"/>
    </font>
    <font>
      <b/>
      <sz val="10"/>
      <color indexed="12"/>
      <name val="Arial Cyr"/>
      <charset val="204"/>
    </font>
    <font>
      <b/>
      <sz val="11"/>
      <color indexed="10"/>
      <name val="Arial Cyr"/>
      <charset val="204"/>
    </font>
    <font>
      <sz val="12"/>
      <name val="Times New Roman"/>
      <family val="1"/>
      <charset val="204"/>
    </font>
    <font>
      <u/>
      <sz val="10"/>
      <name val="Arial Cyr"/>
      <charset val="204"/>
    </font>
    <font>
      <i/>
      <sz val="10"/>
      <name val="Arial Cyr"/>
      <charset val="204"/>
    </font>
    <font>
      <b/>
      <sz val="10"/>
      <color indexed="10"/>
      <name val="Arial Cyr"/>
      <charset val="204"/>
    </font>
    <font>
      <b/>
      <sz val="10"/>
      <color rgb="FFFF0000"/>
      <name val="Arial Cyr"/>
      <charset val="204"/>
    </font>
    <font>
      <sz val="10"/>
      <color theme="0"/>
      <name val="Arial Cyr"/>
      <charset val="204"/>
    </font>
  </fonts>
  <fills count="12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3">
    <xf numFmtId="0" fontId="0" fillId="0" borderId="0" xfId="0"/>
    <xf numFmtId="0" fontId="0" fillId="0" borderId="0" xfId="0" applyProtection="1"/>
    <xf numFmtId="0" fontId="0" fillId="0" borderId="0" xfId="0" applyBorder="1" applyAlignment="1" applyProtection="1"/>
    <xf numFmtId="0" fontId="0" fillId="0" borderId="0" xfId="0" applyBorder="1" applyAlignment="1" applyProtection="1">
      <alignment vertical="center" wrapText="1"/>
    </xf>
    <xf numFmtId="0" fontId="0" fillId="0" borderId="3" xfId="0" applyBorder="1" applyAlignment="1" applyProtection="1">
      <alignment horizontal="center" vertical="center" wrapText="1"/>
    </xf>
    <xf numFmtId="0" fontId="0" fillId="0" borderId="4" xfId="0" applyBorder="1" applyAlignment="1" applyProtection="1">
      <alignment horizontal="center" vertical="center" wrapText="1"/>
    </xf>
    <xf numFmtId="0" fontId="0" fillId="0" borderId="4" xfId="0" applyBorder="1" applyAlignment="1" applyProtection="1">
      <alignment horizontal="center" vertical="center"/>
    </xf>
    <xf numFmtId="0" fontId="4" fillId="0" borderId="5" xfId="0" applyFont="1" applyBorder="1" applyAlignment="1" applyProtection="1">
      <alignment horizontal="center" vertical="center" wrapText="1"/>
    </xf>
    <xf numFmtId="0" fontId="4" fillId="0" borderId="6" xfId="0" applyFont="1" applyBorder="1" applyAlignment="1" applyProtection="1">
      <alignment horizontal="center" vertical="center" wrapText="1"/>
    </xf>
    <xf numFmtId="0" fontId="4" fillId="0" borderId="7" xfId="0" applyFont="1" applyBorder="1" applyAlignment="1" applyProtection="1">
      <alignment horizontal="center" vertical="center" wrapText="1"/>
    </xf>
    <xf numFmtId="0" fontId="4" fillId="0" borderId="8" xfId="0" applyFont="1" applyBorder="1" applyAlignment="1" applyProtection="1">
      <alignment horizontal="center" vertical="center" wrapText="1"/>
    </xf>
    <xf numFmtId="0" fontId="4" fillId="0" borderId="9" xfId="0" applyFont="1" applyBorder="1" applyAlignment="1" applyProtection="1">
      <alignment horizontal="center" vertical="center" wrapText="1"/>
    </xf>
    <xf numFmtId="0" fontId="0" fillId="2" borderId="10" xfId="0" applyFill="1" applyBorder="1" applyAlignment="1" applyProtection="1">
      <alignment horizontal="center" vertical="center"/>
    </xf>
    <xf numFmtId="0" fontId="0" fillId="2" borderId="3" xfId="0" applyFill="1" applyBorder="1" applyAlignment="1" applyProtection="1">
      <alignment horizontal="center" vertical="center"/>
    </xf>
    <xf numFmtId="0" fontId="0" fillId="2" borderId="4" xfId="0" applyFill="1" applyBorder="1" applyAlignment="1" applyProtection="1">
      <alignment horizontal="center" vertical="center"/>
    </xf>
    <xf numFmtId="0" fontId="0" fillId="2" borderId="1" xfId="0" applyFill="1" applyBorder="1" applyAlignment="1" applyProtection="1">
      <alignment horizontal="center" vertical="center"/>
    </xf>
    <xf numFmtId="0" fontId="0" fillId="0" borderId="0" xfId="0" applyBorder="1" applyProtection="1"/>
    <xf numFmtId="0" fontId="0" fillId="0" borderId="0" xfId="0" applyAlignment="1" applyProtection="1">
      <alignment horizontal="right"/>
    </xf>
    <xf numFmtId="0" fontId="0" fillId="0" borderId="4" xfId="0" applyFill="1" applyBorder="1" applyAlignment="1" applyProtection="1">
      <alignment horizontal="center" vertical="center" wrapText="1"/>
    </xf>
    <xf numFmtId="0" fontId="0" fillId="0" borderId="4" xfId="0" applyBorder="1" applyAlignment="1" applyProtection="1">
      <alignment horizontal="center" vertical="center" textRotation="90"/>
    </xf>
    <xf numFmtId="0" fontId="0" fillId="3" borderId="4" xfId="0" applyFill="1" applyBorder="1" applyProtection="1"/>
    <xf numFmtId="0" fontId="0" fillId="0" borderId="0" xfId="0" applyAlignment="1" applyProtection="1"/>
    <xf numFmtId="0" fontId="4" fillId="0" borderId="3" xfId="0" applyFont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left" vertical="center" wrapText="1"/>
    </xf>
    <xf numFmtId="0" fontId="0" fillId="0" borderId="1" xfId="0" applyBorder="1" applyAlignment="1" applyProtection="1">
      <alignment wrapText="1"/>
    </xf>
    <xf numFmtId="0" fontId="0" fillId="0" borderId="1" xfId="0" applyBorder="1" applyAlignment="1" applyProtection="1">
      <alignment horizontal="right"/>
    </xf>
    <xf numFmtId="0" fontId="0" fillId="3" borderId="4" xfId="0" applyFill="1" applyBorder="1" applyAlignment="1" applyProtection="1">
      <alignment horizontal="center"/>
    </xf>
    <xf numFmtId="0" fontId="0" fillId="4" borderId="4" xfId="0" applyFill="1" applyBorder="1" applyAlignment="1" applyProtection="1">
      <alignment horizontal="center"/>
    </xf>
    <xf numFmtId="0" fontId="0" fillId="0" borderId="1" xfId="0" applyBorder="1" applyAlignment="1" applyProtection="1">
      <alignment horizontal="left" wrapText="1"/>
    </xf>
    <xf numFmtId="0" fontId="0" fillId="0" borderId="1" xfId="0" applyBorder="1" applyAlignment="1" applyProtection="1">
      <alignment horizontal="center" vertical="center" textRotation="90"/>
    </xf>
    <xf numFmtId="0" fontId="0" fillId="0" borderId="4" xfId="0" applyBorder="1" applyAlignment="1" applyProtection="1">
      <alignment horizontal="center" vertical="center" textRotation="90" wrapText="1"/>
    </xf>
    <xf numFmtId="0" fontId="0" fillId="0" borderId="0" xfId="0" applyFill="1" applyBorder="1" applyAlignment="1" applyProtection="1"/>
    <xf numFmtId="0" fontId="0" fillId="0" borderId="0" xfId="0" applyFill="1" applyBorder="1" applyAlignment="1" applyProtection="1">
      <alignment horizontal="left" wrapText="1"/>
    </xf>
    <xf numFmtId="2" fontId="0" fillId="0" borderId="0" xfId="0" applyNumberFormat="1" applyFill="1" applyBorder="1" applyAlignment="1" applyProtection="1">
      <alignment horizontal="center" vertical="center"/>
    </xf>
    <xf numFmtId="0" fontId="0" fillId="0" borderId="0" xfId="0" applyFill="1" applyProtection="1"/>
    <xf numFmtId="0" fontId="0" fillId="0" borderId="0" xfId="0" applyFill="1" applyBorder="1" applyProtection="1"/>
    <xf numFmtId="0" fontId="0" fillId="0" borderId="0" xfId="0" applyAlignment="1" applyProtection="1">
      <alignment horizontal="center"/>
    </xf>
    <xf numFmtId="0" fontId="0" fillId="0" borderId="0" xfId="0" applyFill="1" applyBorder="1" applyAlignment="1" applyProtection="1">
      <alignment vertical="center" wrapText="1"/>
    </xf>
    <xf numFmtId="0" fontId="10" fillId="0" borderId="0" xfId="0" applyFont="1" applyBorder="1" applyAlignment="1" applyProtection="1"/>
    <xf numFmtId="0" fontId="0" fillId="0" borderId="0" xfId="0" applyFill="1" applyAlignment="1" applyProtection="1"/>
    <xf numFmtId="0" fontId="0" fillId="5" borderId="12" xfId="0" applyFill="1" applyBorder="1" applyAlignment="1" applyProtection="1"/>
    <xf numFmtId="0" fontId="0" fillId="5" borderId="13" xfId="0" applyFill="1" applyBorder="1" applyAlignment="1" applyProtection="1">
      <alignment horizontal="left" wrapText="1"/>
    </xf>
    <xf numFmtId="2" fontId="0" fillId="5" borderId="13" xfId="0" applyNumberFormat="1" applyFill="1" applyBorder="1" applyAlignment="1" applyProtection="1">
      <alignment horizontal="center" vertical="center"/>
    </xf>
    <xf numFmtId="0" fontId="0" fillId="0" borderId="9" xfId="0" applyBorder="1" applyAlignment="1" applyProtection="1">
      <alignment horizontal="left"/>
    </xf>
    <xf numFmtId="0" fontId="5" fillId="0" borderId="0" xfId="0" applyFont="1" applyFill="1" applyAlignment="1" applyProtection="1">
      <alignment horizontal="center" vertical="center" wrapText="1"/>
    </xf>
    <xf numFmtId="0" fontId="5" fillId="0" borderId="0" xfId="0" applyFont="1" applyFill="1" applyAlignment="1" applyProtection="1">
      <alignment vertical="center" wrapText="1"/>
    </xf>
    <xf numFmtId="0" fontId="1" fillId="5" borderId="12" xfId="0" applyFont="1" applyFill="1" applyBorder="1" applyAlignment="1" applyProtection="1">
      <alignment horizontal="center" vertical="center" wrapText="1"/>
    </xf>
    <xf numFmtId="0" fontId="1" fillId="5" borderId="14" xfId="0" applyFont="1" applyFill="1" applyBorder="1" applyAlignment="1" applyProtection="1">
      <alignment horizontal="center" vertical="center" wrapText="1"/>
    </xf>
    <xf numFmtId="0" fontId="0" fillId="5" borderId="12" xfId="0" applyFill="1" applyBorder="1" applyAlignment="1" applyProtection="1">
      <alignment horizontal="center" vertical="center"/>
    </xf>
    <xf numFmtId="0" fontId="0" fillId="5" borderId="14" xfId="0" applyFill="1" applyBorder="1" applyAlignment="1" applyProtection="1">
      <alignment horizontal="center" vertical="center"/>
    </xf>
    <xf numFmtId="0" fontId="0" fillId="5" borderId="13" xfId="0" applyFill="1" applyBorder="1" applyAlignment="1" applyProtection="1">
      <alignment horizontal="center" vertical="center"/>
    </xf>
    <xf numFmtId="0" fontId="0" fillId="5" borderId="15" xfId="0" applyFill="1" applyBorder="1" applyAlignment="1" applyProtection="1">
      <alignment horizontal="center" vertical="center"/>
    </xf>
    <xf numFmtId="0" fontId="1" fillId="0" borderId="0" xfId="0" applyFont="1" applyFill="1" applyBorder="1" applyAlignment="1" applyProtection="1">
      <alignment horizontal="center" vertical="center" wrapText="1"/>
    </xf>
    <xf numFmtId="0" fontId="0" fillId="0" borderId="0" xfId="0" applyFill="1" applyBorder="1" applyAlignment="1" applyProtection="1">
      <alignment horizontal="center" vertical="center"/>
    </xf>
    <xf numFmtId="0" fontId="1" fillId="3" borderId="4" xfId="0" applyFont="1" applyFill="1" applyBorder="1" applyAlignment="1" applyProtection="1">
      <alignment horizontal="center"/>
    </xf>
    <xf numFmtId="0" fontId="0" fillId="2" borderId="16" xfId="0" applyFill="1" applyBorder="1" applyAlignment="1" applyProtection="1">
      <alignment horizontal="center" vertical="center"/>
    </xf>
    <xf numFmtId="2" fontId="1" fillId="0" borderId="17" xfId="0" applyNumberFormat="1" applyFont="1" applyBorder="1" applyAlignment="1" applyProtection="1">
      <alignment horizontal="center" vertical="center" wrapText="1"/>
      <protection locked="0"/>
    </xf>
    <xf numFmtId="2" fontId="0" fillId="0" borderId="3" xfId="0" applyNumberFormat="1" applyBorder="1" applyAlignment="1" applyProtection="1">
      <alignment horizontal="center" vertical="center" wrapText="1"/>
      <protection locked="0"/>
    </xf>
    <xf numFmtId="2" fontId="0" fillId="0" borderId="3" xfId="0" applyNumberFormat="1" applyBorder="1" applyAlignment="1" applyProtection="1">
      <alignment horizontal="center" vertical="center"/>
      <protection locked="0"/>
    </xf>
    <xf numFmtId="2" fontId="1" fillId="0" borderId="3" xfId="0" applyNumberFormat="1" applyFont="1" applyBorder="1" applyAlignment="1" applyProtection="1">
      <alignment horizontal="center" vertical="center" wrapText="1"/>
      <protection locked="0"/>
    </xf>
    <xf numFmtId="0" fontId="0" fillId="3" borderId="19" xfId="0" applyFill="1" applyBorder="1" applyProtection="1"/>
    <xf numFmtId="0" fontId="0" fillId="0" borderId="20" xfId="0" applyBorder="1" applyProtection="1"/>
    <xf numFmtId="0" fontId="0" fillId="0" borderId="0" xfId="0" applyBorder="1" applyAlignment="1" applyProtection="1">
      <alignment horizontal="center" vertical="center" wrapText="1"/>
    </xf>
    <xf numFmtId="0" fontId="0" fillId="3" borderId="22" xfId="0" applyFill="1" applyBorder="1" applyProtection="1"/>
    <xf numFmtId="1" fontId="0" fillId="0" borderId="23" xfId="0" applyNumberFormat="1" applyBorder="1" applyAlignment="1" applyProtection="1">
      <alignment horizontal="center" vertical="center"/>
      <protection locked="0"/>
    </xf>
    <xf numFmtId="1" fontId="0" fillId="0" borderId="19" xfId="0" applyNumberFormat="1" applyBorder="1" applyAlignment="1" applyProtection="1">
      <alignment horizontal="center" vertical="center"/>
      <protection locked="0"/>
    </xf>
    <xf numFmtId="1" fontId="0" fillId="0" borderId="3" xfId="0" applyNumberFormat="1" applyBorder="1" applyAlignment="1" applyProtection="1">
      <alignment horizontal="center" vertical="center"/>
      <protection locked="0"/>
    </xf>
    <xf numFmtId="1" fontId="0" fillId="0" borderId="4" xfId="0" applyNumberFormat="1" applyBorder="1" applyAlignment="1" applyProtection="1">
      <alignment horizontal="center" vertical="center"/>
      <protection locked="0"/>
    </xf>
    <xf numFmtId="1" fontId="0" fillId="0" borderId="11" xfId="0" applyNumberFormat="1" applyBorder="1" applyAlignment="1" applyProtection="1">
      <alignment horizontal="center" vertical="center"/>
      <protection locked="0"/>
    </xf>
    <xf numFmtId="2" fontId="1" fillId="0" borderId="23" xfId="0" applyNumberFormat="1" applyFont="1" applyBorder="1" applyAlignment="1" applyProtection="1">
      <alignment horizontal="center" vertical="center" wrapText="1"/>
      <protection locked="0"/>
    </xf>
    <xf numFmtId="1" fontId="0" fillId="0" borderId="10" xfId="0" applyNumberFormat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/>
    </xf>
    <xf numFmtId="0" fontId="1" fillId="3" borderId="1" xfId="0" applyFont="1" applyFill="1" applyBorder="1" applyAlignment="1" applyProtection="1">
      <alignment horizontal="left" vertical="center" wrapText="1"/>
    </xf>
    <xf numFmtId="0" fontId="0" fillId="7" borderId="0" xfId="0" applyFill="1" applyProtection="1"/>
    <xf numFmtId="0" fontId="3" fillId="7" borderId="4" xfId="0" applyFont="1" applyFill="1" applyBorder="1" applyAlignment="1" applyProtection="1">
      <alignment horizontal="right"/>
    </xf>
    <xf numFmtId="0" fontId="3" fillId="7" borderId="0" xfId="0" applyFont="1" applyFill="1" applyBorder="1" applyAlignment="1" applyProtection="1">
      <alignment horizontal="right"/>
    </xf>
    <xf numFmtId="0" fontId="4" fillId="0" borderId="0" xfId="0" applyFont="1" applyBorder="1" applyAlignment="1" applyProtection="1">
      <alignment horizontal="center" vertical="center" wrapText="1"/>
    </xf>
    <xf numFmtId="0" fontId="0" fillId="3" borderId="0" xfId="0" applyFill="1" applyBorder="1" applyAlignment="1" applyProtection="1">
      <alignment horizontal="center"/>
    </xf>
    <xf numFmtId="0" fontId="0" fillId="0" borderId="26" xfId="0" applyBorder="1" applyAlignment="1" applyProtection="1">
      <alignment horizontal="center"/>
    </xf>
    <xf numFmtId="0" fontId="0" fillId="0" borderId="13" xfId="0" applyBorder="1" applyAlignment="1" applyProtection="1">
      <alignment horizontal="left"/>
    </xf>
    <xf numFmtId="0" fontId="0" fillId="3" borderId="0" xfId="0" applyFill="1" applyBorder="1" applyProtection="1"/>
    <xf numFmtId="1" fontId="0" fillId="0" borderId="3" xfId="0" applyNumberFormat="1" applyBorder="1" applyAlignment="1" applyProtection="1">
      <alignment horizontal="center"/>
    </xf>
    <xf numFmtId="164" fontId="0" fillId="0" borderId="3" xfId="0" applyNumberFormat="1" applyBorder="1" applyAlignment="1" applyProtection="1">
      <alignment horizontal="center"/>
    </xf>
    <xf numFmtId="1" fontId="0" fillId="0" borderId="41" xfId="0" applyNumberFormat="1" applyBorder="1" applyProtection="1">
      <protection locked="0"/>
    </xf>
    <xf numFmtId="1" fontId="0" fillId="0" borderId="42" xfId="0" applyNumberFormat="1" applyBorder="1" applyProtection="1">
      <protection locked="0"/>
    </xf>
    <xf numFmtId="0" fontId="0" fillId="2" borderId="42" xfId="0" applyFill="1" applyBorder="1" applyAlignment="1" applyProtection="1">
      <alignment horizontal="center" vertical="center"/>
    </xf>
    <xf numFmtId="1" fontId="0" fillId="0" borderId="25" xfId="0" applyNumberFormat="1" applyBorder="1" applyAlignment="1" applyProtection="1">
      <alignment horizontal="center" vertical="center"/>
      <protection locked="0"/>
    </xf>
    <xf numFmtId="1" fontId="0" fillId="0" borderId="1" xfId="0" applyNumberFormat="1" applyBorder="1" applyAlignment="1" applyProtection="1">
      <alignment horizontal="center" vertical="center"/>
      <protection locked="0"/>
    </xf>
    <xf numFmtId="1" fontId="0" fillId="0" borderId="4" xfId="0" applyNumberFormat="1" applyBorder="1" applyProtection="1">
      <protection locked="0"/>
    </xf>
    <xf numFmtId="1" fontId="0" fillId="0" borderId="19" xfId="0" applyNumberFormat="1" applyBorder="1" applyProtection="1">
      <protection locked="0"/>
    </xf>
    <xf numFmtId="1" fontId="0" fillId="0" borderId="24" xfId="0" applyNumberFormat="1" applyBorder="1" applyProtection="1">
      <protection locked="0"/>
    </xf>
    <xf numFmtId="1" fontId="0" fillId="0" borderId="16" xfId="0" applyNumberFormat="1" applyBorder="1" applyProtection="1">
      <protection locked="0"/>
    </xf>
    <xf numFmtId="0" fontId="0" fillId="0" borderId="5" xfId="0" applyBorder="1" applyAlignment="1" applyProtection="1">
      <alignment horizontal="center" vertical="center" wrapText="1"/>
    </xf>
    <xf numFmtId="0" fontId="0" fillId="0" borderId="9" xfId="0" applyBorder="1" applyAlignment="1" applyProtection="1">
      <alignment horizontal="center" vertical="center" wrapText="1"/>
    </xf>
    <xf numFmtId="164" fontId="0" fillId="0" borderId="10" xfId="0" applyNumberFormat="1" applyBorder="1" applyAlignment="1" applyProtection="1">
      <alignment horizontal="center"/>
    </xf>
    <xf numFmtId="0" fontId="0" fillId="0" borderId="40" xfId="0" applyBorder="1" applyAlignment="1" applyProtection="1">
      <alignment horizontal="right"/>
    </xf>
    <xf numFmtId="0" fontId="0" fillId="0" borderId="1" xfId="0" applyBorder="1" applyAlignment="1" applyProtection="1">
      <alignment horizontal="left"/>
    </xf>
    <xf numFmtId="0" fontId="4" fillId="0" borderId="20" xfId="0" applyFont="1" applyBorder="1" applyAlignment="1" applyProtection="1">
      <alignment horizontal="center" vertical="center" wrapText="1"/>
    </xf>
    <xf numFmtId="2" fontId="0" fillId="2" borderId="39" xfId="0" applyNumberFormat="1" applyFill="1" applyBorder="1" applyAlignment="1" applyProtection="1">
      <alignment horizontal="center" vertical="center"/>
    </xf>
    <xf numFmtId="2" fontId="0" fillId="2" borderId="21" xfId="0" applyNumberFormat="1" applyFill="1" applyBorder="1" applyAlignment="1" applyProtection="1">
      <alignment horizontal="center" vertical="center"/>
    </xf>
    <xf numFmtId="2" fontId="1" fillId="0" borderId="25" xfId="0" applyNumberFormat="1" applyFont="1" applyBorder="1" applyAlignment="1" applyProtection="1">
      <alignment horizontal="center" vertical="center" wrapText="1"/>
      <protection locked="0"/>
    </xf>
    <xf numFmtId="2" fontId="0" fillId="0" borderId="1" xfId="0" applyNumberFormat="1" applyBorder="1" applyAlignment="1" applyProtection="1">
      <alignment horizontal="center" vertical="center" wrapText="1"/>
      <protection locked="0"/>
    </xf>
    <xf numFmtId="2" fontId="0" fillId="0" borderId="1" xfId="0" applyNumberFormat="1" applyBorder="1" applyAlignment="1" applyProtection="1">
      <alignment horizontal="center" vertical="center"/>
      <protection locked="0"/>
    </xf>
    <xf numFmtId="0" fontId="0" fillId="2" borderId="40" xfId="0" applyFill="1" applyBorder="1" applyAlignment="1" applyProtection="1">
      <alignment horizontal="center" vertical="center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23" xfId="0" applyBorder="1" applyAlignment="1" applyProtection="1">
      <alignment horizontal="center"/>
    </xf>
    <xf numFmtId="0" fontId="1" fillId="0" borderId="25" xfId="0" applyFont="1" applyBorder="1" applyAlignment="1" applyProtection="1">
      <alignment horizontal="left" vertical="center" wrapText="1"/>
    </xf>
    <xf numFmtId="0" fontId="4" fillId="0" borderId="45" xfId="0" applyFont="1" applyBorder="1" applyAlignment="1" applyProtection="1">
      <alignment horizontal="center" vertical="center" wrapText="1"/>
    </xf>
    <xf numFmtId="0" fontId="4" fillId="0" borderId="43" xfId="0" applyFont="1" applyBorder="1" applyAlignment="1" applyProtection="1">
      <alignment horizontal="center" vertical="center" wrapText="1"/>
    </xf>
    <xf numFmtId="1" fontId="0" fillId="0" borderId="10" xfId="0" applyNumberFormat="1" applyBorder="1" applyProtection="1"/>
    <xf numFmtId="0" fontId="0" fillId="0" borderId="40" xfId="0" applyBorder="1" applyAlignment="1" applyProtection="1">
      <alignment horizontal="left"/>
    </xf>
    <xf numFmtId="2" fontId="1" fillId="0" borderId="10" xfId="0" applyNumberFormat="1" applyFont="1" applyBorder="1" applyAlignment="1" applyProtection="1">
      <alignment horizontal="center" vertical="center" wrapText="1"/>
      <protection locked="0"/>
    </xf>
    <xf numFmtId="2" fontId="1" fillId="0" borderId="40" xfId="0" applyNumberFormat="1" applyFont="1" applyBorder="1" applyAlignment="1" applyProtection="1">
      <alignment horizontal="center" vertical="center" wrapText="1"/>
      <protection locked="0"/>
    </xf>
    <xf numFmtId="2" fontId="0" fillId="2" borderId="35" xfId="0" applyNumberFormat="1" applyFill="1" applyBorder="1" applyAlignment="1" applyProtection="1">
      <alignment horizontal="center" vertical="center"/>
    </xf>
    <xf numFmtId="1" fontId="0" fillId="0" borderId="11" xfId="0" applyNumberFormat="1" applyBorder="1" applyProtection="1">
      <protection locked="0"/>
    </xf>
    <xf numFmtId="1" fontId="0" fillId="0" borderId="46" xfId="0" applyNumberFormat="1" applyBorder="1" applyProtection="1">
      <protection locked="0"/>
    </xf>
    <xf numFmtId="1" fontId="0" fillId="0" borderId="40" xfId="0" applyNumberFormat="1" applyBorder="1" applyAlignment="1" applyProtection="1">
      <alignment horizontal="center" vertical="center"/>
      <protection locked="0"/>
    </xf>
    <xf numFmtId="1" fontId="0" fillId="0" borderId="47" xfId="0" applyNumberFormat="1" applyBorder="1" applyProtection="1">
      <protection locked="0"/>
    </xf>
    <xf numFmtId="0" fontId="0" fillId="5" borderId="45" xfId="0" applyFill="1" applyBorder="1" applyAlignment="1" applyProtection="1"/>
    <xf numFmtId="0" fontId="0" fillId="5" borderId="43" xfId="0" applyFill="1" applyBorder="1" applyAlignment="1" applyProtection="1">
      <alignment horizontal="left" wrapText="1"/>
    </xf>
    <xf numFmtId="0" fontId="1" fillId="5" borderId="45" xfId="0" applyFont="1" applyFill="1" applyBorder="1" applyAlignment="1" applyProtection="1">
      <alignment horizontal="center" vertical="center" wrapText="1"/>
    </xf>
    <xf numFmtId="0" fontId="1" fillId="5" borderId="43" xfId="0" applyFont="1" applyFill="1" applyBorder="1" applyAlignment="1" applyProtection="1">
      <alignment horizontal="center" vertical="center" wrapText="1"/>
    </xf>
    <xf numFmtId="2" fontId="0" fillId="5" borderId="30" xfId="0" applyNumberFormat="1" applyFill="1" applyBorder="1" applyAlignment="1" applyProtection="1">
      <alignment horizontal="center" vertical="center"/>
    </xf>
    <xf numFmtId="0" fontId="0" fillId="5" borderId="45" xfId="0" applyFill="1" applyBorder="1" applyAlignment="1" applyProtection="1">
      <alignment horizontal="center" vertical="center"/>
    </xf>
    <xf numFmtId="0" fontId="0" fillId="5" borderId="48" xfId="0" applyFill="1" applyBorder="1" applyAlignment="1" applyProtection="1">
      <alignment horizontal="center" vertical="center"/>
    </xf>
    <xf numFmtId="0" fontId="0" fillId="5" borderId="49" xfId="0" applyFill="1" applyBorder="1" applyAlignment="1" applyProtection="1">
      <alignment horizontal="center" vertical="center"/>
    </xf>
    <xf numFmtId="0" fontId="0" fillId="5" borderId="43" xfId="0" applyFill="1" applyBorder="1" applyAlignment="1" applyProtection="1">
      <alignment horizontal="center" vertical="center"/>
    </xf>
    <xf numFmtId="0" fontId="0" fillId="5" borderId="31" xfId="0" applyFill="1" applyBorder="1" applyAlignment="1" applyProtection="1">
      <alignment horizontal="center" vertical="center"/>
    </xf>
    <xf numFmtId="0" fontId="0" fillId="0" borderId="8" xfId="0" applyBorder="1" applyAlignment="1" applyProtection="1">
      <alignment horizontal="center" vertical="center" wrapText="1"/>
    </xf>
    <xf numFmtId="0" fontId="0" fillId="0" borderId="0" xfId="0" applyBorder="1" applyAlignment="1" applyProtection="1">
      <alignment horizontal="center" vertical="center" wrapText="1"/>
    </xf>
    <xf numFmtId="0" fontId="15" fillId="8" borderId="4" xfId="0" applyFont="1" applyFill="1" applyBorder="1" applyAlignment="1" applyProtection="1">
      <alignment horizontal="center" vertical="center" wrapText="1"/>
    </xf>
    <xf numFmtId="0" fontId="4" fillId="0" borderId="15" xfId="0" applyFont="1" applyBorder="1" applyAlignment="1" applyProtection="1">
      <alignment horizontal="center" vertical="center" wrapText="1"/>
    </xf>
    <xf numFmtId="0" fontId="0" fillId="2" borderId="51" xfId="0" applyFill="1" applyBorder="1" applyAlignment="1" applyProtection="1">
      <alignment horizontal="center" vertical="center"/>
    </xf>
    <xf numFmtId="0" fontId="0" fillId="5" borderId="34" xfId="0" applyFill="1" applyBorder="1" applyAlignment="1" applyProtection="1">
      <alignment horizontal="center" vertical="center"/>
    </xf>
    <xf numFmtId="1" fontId="0" fillId="0" borderId="51" xfId="0" applyNumberFormat="1" applyBorder="1" applyProtection="1">
      <protection locked="0"/>
    </xf>
    <xf numFmtId="1" fontId="0" fillId="0" borderId="57" xfId="0" applyNumberFormat="1" applyBorder="1" applyAlignment="1" applyProtection="1">
      <alignment horizontal="center" vertical="center"/>
      <protection locked="0"/>
    </xf>
    <xf numFmtId="1" fontId="0" fillId="0" borderId="56" xfId="0" applyNumberFormat="1" applyBorder="1" applyAlignment="1" applyProtection="1">
      <alignment horizontal="center" vertical="center"/>
      <protection locked="0"/>
    </xf>
    <xf numFmtId="0" fontId="0" fillId="2" borderId="56" xfId="0" applyFill="1" applyBorder="1" applyAlignment="1" applyProtection="1">
      <alignment horizontal="center" vertical="center"/>
    </xf>
    <xf numFmtId="1" fontId="0" fillId="0" borderId="58" xfId="0" applyNumberFormat="1" applyBorder="1" applyAlignment="1" applyProtection="1">
      <alignment horizontal="center" vertical="center"/>
      <protection locked="0"/>
    </xf>
    <xf numFmtId="0" fontId="0" fillId="5" borderId="53" xfId="0" applyFill="1" applyBorder="1" applyAlignment="1" applyProtection="1">
      <alignment horizontal="center" vertical="center"/>
    </xf>
    <xf numFmtId="1" fontId="0" fillId="0" borderId="52" xfId="0" applyNumberFormat="1" applyBorder="1" applyProtection="1">
      <protection locked="0"/>
    </xf>
    <xf numFmtId="0" fontId="4" fillId="0" borderId="59" xfId="0" applyFont="1" applyBorder="1" applyAlignment="1" applyProtection="1">
      <alignment horizontal="center" vertical="center" wrapText="1"/>
    </xf>
    <xf numFmtId="0" fontId="4" fillId="0" borderId="53" xfId="0" applyFont="1" applyBorder="1" applyAlignment="1" applyProtection="1">
      <alignment horizontal="center" vertical="center" wrapText="1"/>
    </xf>
    <xf numFmtId="0" fontId="0" fillId="0" borderId="11" xfId="0" applyBorder="1" applyAlignment="1" applyProtection="1">
      <alignment horizontal="center" vertical="center" textRotation="90" wrapText="1"/>
    </xf>
    <xf numFmtId="0" fontId="0" fillId="0" borderId="11" xfId="0" applyBorder="1" applyAlignment="1" applyProtection="1">
      <alignment horizontal="center" vertical="center" textRotation="90"/>
    </xf>
    <xf numFmtId="0" fontId="0" fillId="0" borderId="11" xfId="0" applyFill="1" applyBorder="1" applyAlignment="1" applyProtection="1">
      <alignment horizontal="center" vertical="center" wrapText="1"/>
    </xf>
    <xf numFmtId="1" fontId="0" fillId="0" borderId="22" xfId="0" applyNumberFormat="1" applyBorder="1" applyProtection="1">
      <protection locked="0"/>
    </xf>
    <xf numFmtId="0" fontId="4" fillId="0" borderId="48" xfId="0" applyFont="1" applyBorder="1" applyAlignment="1" applyProtection="1">
      <alignment horizontal="center" vertical="center" wrapText="1"/>
    </xf>
    <xf numFmtId="0" fontId="0" fillId="2" borderId="21" xfId="0" applyFill="1" applyBorder="1" applyAlignment="1" applyProtection="1">
      <alignment horizontal="center" vertical="center"/>
    </xf>
    <xf numFmtId="0" fontId="0" fillId="5" borderId="29" xfId="0" applyFill="1" applyBorder="1" applyAlignment="1" applyProtection="1">
      <alignment horizontal="center" vertical="center"/>
    </xf>
    <xf numFmtId="0" fontId="4" fillId="0" borderId="34" xfId="0" applyFont="1" applyBorder="1" applyAlignment="1" applyProtection="1">
      <alignment horizontal="center" vertical="center" wrapText="1"/>
    </xf>
    <xf numFmtId="0" fontId="0" fillId="0" borderId="40" xfId="0" applyBorder="1" applyAlignment="1" applyProtection="1">
      <alignment horizontal="center" vertical="center" textRotation="90" wrapText="1"/>
    </xf>
    <xf numFmtId="1" fontId="0" fillId="0" borderId="25" xfId="0" applyNumberFormat="1" applyBorder="1" applyProtection="1">
      <protection locked="0"/>
    </xf>
    <xf numFmtId="1" fontId="0" fillId="0" borderId="1" xfId="0" applyNumberFormat="1" applyBorder="1" applyProtection="1">
      <protection locked="0"/>
    </xf>
    <xf numFmtId="1" fontId="0" fillId="0" borderId="40" xfId="0" applyNumberFormat="1" applyBorder="1" applyProtection="1">
      <protection locked="0"/>
    </xf>
    <xf numFmtId="0" fontId="0" fillId="0" borderId="10" xfId="0" applyFill="1" applyBorder="1" applyAlignment="1" applyProtection="1">
      <alignment horizontal="center" vertical="center" wrapText="1"/>
    </xf>
    <xf numFmtId="0" fontId="0" fillId="0" borderId="40" xfId="0" applyBorder="1" applyAlignment="1" applyProtection="1">
      <alignment horizontal="center" vertical="center"/>
    </xf>
    <xf numFmtId="0" fontId="0" fillId="0" borderId="10" xfId="0" applyBorder="1" applyAlignment="1" applyProtection="1">
      <alignment horizontal="center" vertical="center" textRotation="90"/>
    </xf>
    <xf numFmtId="0" fontId="0" fillId="0" borderId="40" xfId="0" applyBorder="1" applyAlignment="1" applyProtection="1">
      <alignment horizontal="center" vertical="center" textRotation="90"/>
    </xf>
    <xf numFmtId="0" fontId="0" fillId="0" borderId="52" xfId="0" applyBorder="1" applyAlignment="1" applyProtection="1">
      <alignment horizontal="center" vertical="center" textRotation="90" wrapText="1"/>
    </xf>
    <xf numFmtId="0" fontId="3" fillId="0" borderId="9" xfId="0" applyFont="1" applyFill="1" applyBorder="1" applyAlignment="1" applyProtection="1">
      <alignment vertical="center" wrapText="1"/>
    </xf>
    <xf numFmtId="0" fontId="0" fillId="9" borderId="0" xfId="0" applyFill="1" applyProtection="1"/>
    <xf numFmtId="0" fontId="3" fillId="10" borderId="0" xfId="0" applyFont="1" applyFill="1" applyBorder="1" applyAlignment="1" applyProtection="1">
      <alignment horizontal="right"/>
    </xf>
    <xf numFmtId="0" fontId="5" fillId="11" borderId="0" xfId="0" applyFont="1" applyFill="1" applyAlignment="1" applyProtection="1">
      <alignment horizontal="center" vertical="center" wrapText="1"/>
    </xf>
    <xf numFmtId="0" fontId="0" fillId="0" borderId="36" xfId="0" applyBorder="1" applyAlignment="1" applyProtection="1">
      <alignment horizontal="center" vertical="center" wrapText="1"/>
    </xf>
    <xf numFmtId="0" fontId="0" fillId="0" borderId="37" xfId="0" applyBorder="1" applyAlignment="1" applyProtection="1">
      <alignment horizontal="center" vertical="center" wrapText="1"/>
    </xf>
    <xf numFmtId="0" fontId="0" fillId="0" borderId="38" xfId="0" applyBorder="1" applyAlignment="1" applyProtection="1">
      <alignment horizontal="center" vertical="center" wrapText="1"/>
    </xf>
    <xf numFmtId="0" fontId="0" fillId="0" borderId="29" xfId="0" applyBorder="1" applyAlignment="1" applyProtection="1">
      <alignment horizontal="center" vertical="center" wrapText="1"/>
      <protection locked="0"/>
    </xf>
    <xf numFmtId="0" fontId="0" fillId="0" borderId="30" xfId="0" applyBorder="1" applyAlignment="1" applyProtection="1">
      <alignment horizontal="center" vertical="center" wrapText="1"/>
      <protection locked="0"/>
    </xf>
    <xf numFmtId="0" fontId="0" fillId="0" borderId="31" xfId="0" applyBorder="1" applyAlignment="1" applyProtection="1">
      <alignment horizontal="center" vertical="center" wrapText="1"/>
      <protection locked="0"/>
    </xf>
    <xf numFmtId="0" fontId="0" fillId="0" borderId="29" xfId="0" applyBorder="1" applyAlignment="1" applyProtection="1">
      <alignment horizontal="center"/>
      <protection locked="0"/>
    </xf>
    <xf numFmtId="0" fontId="0" fillId="0" borderId="34" xfId="0" applyBorder="1" applyAlignment="1" applyProtection="1">
      <alignment horizontal="center"/>
      <protection locked="0"/>
    </xf>
    <xf numFmtId="0" fontId="0" fillId="0" borderId="30" xfId="0" applyBorder="1" applyAlignment="1" applyProtection="1">
      <alignment horizontal="center"/>
      <protection locked="0"/>
    </xf>
    <xf numFmtId="0" fontId="0" fillId="0" borderId="31" xfId="0" applyBorder="1" applyAlignment="1" applyProtection="1">
      <alignment horizontal="center"/>
      <protection locked="0"/>
    </xf>
    <xf numFmtId="0" fontId="0" fillId="0" borderId="18" xfId="0" applyBorder="1" applyAlignment="1" applyProtection="1">
      <alignment horizontal="center" vertical="center" wrapText="1"/>
    </xf>
    <xf numFmtId="0" fontId="0" fillId="0" borderId="2" xfId="0" applyBorder="1" applyAlignment="1" applyProtection="1">
      <alignment horizontal="center" vertical="center"/>
    </xf>
    <xf numFmtId="0" fontId="0" fillId="0" borderId="4" xfId="0" applyBorder="1" applyAlignment="1" applyProtection="1">
      <alignment horizontal="center" vertical="center"/>
    </xf>
    <xf numFmtId="0" fontId="0" fillId="0" borderId="1" xfId="0" applyBorder="1" applyAlignment="1" applyProtection="1">
      <alignment horizontal="center" vertical="center"/>
    </xf>
    <xf numFmtId="0" fontId="0" fillId="0" borderId="17" xfId="0" applyBorder="1" applyAlignment="1" applyProtection="1">
      <alignment horizontal="center" vertical="center" wrapText="1"/>
    </xf>
    <xf numFmtId="0" fontId="0" fillId="0" borderId="3" xfId="0" applyBorder="1" applyAlignment="1" applyProtection="1">
      <alignment horizontal="center" vertical="center"/>
    </xf>
    <xf numFmtId="0" fontId="0" fillId="0" borderId="5" xfId="0" applyBorder="1" applyAlignment="1" applyProtection="1">
      <alignment horizontal="center" vertical="center"/>
    </xf>
    <xf numFmtId="0" fontId="0" fillId="0" borderId="39" xfId="0" applyBorder="1" applyAlignment="1" applyProtection="1">
      <alignment horizontal="center" vertical="center"/>
    </xf>
    <xf numFmtId="0" fontId="0" fillId="0" borderId="60" xfId="0" applyBorder="1" applyAlignment="1" applyProtection="1">
      <alignment horizontal="center" vertical="center"/>
    </xf>
    <xf numFmtId="0" fontId="0" fillId="3" borderId="4" xfId="0" applyFill="1" applyBorder="1" applyAlignment="1" applyProtection="1">
      <alignment horizontal="center"/>
    </xf>
    <xf numFmtId="0" fontId="0" fillId="0" borderId="3" xfId="0" applyBorder="1" applyProtection="1"/>
    <xf numFmtId="0" fontId="0" fillId="0" borderId="5" xfId="0" applyBorder="1" applyProtection="1"/>
    <xf numFmtId="0" fontId="0" fillId="0" borderId="2" xfId="0" applyBorder="1" applyAlignment="1" applyProtection="1">
      <alignment horizontal="center" vertical="center" wrapText="1"/>
    </xf>
    <xf numFmtId="0" fontId="0" fillId="0" borderId="1" xfId="0" applyBorder="1" applyProtection="1"/>
    <xf numFmtId="0" fontId="0" fillId="0" borderId="9" xfId="0" applyBorder="1" applyProtection="1"/>
    <xf numFmtId="0" fontId="0" fillId="0" borderId="3" xfId="0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center" vertical="center" wrapText="1"/>
    </xf>
    <xf numFmtId="0" fontId="0" fillId="0" borderId="44" xfId="0" applyBorder="1" applyAlignment="1" applyProtection="1">
      <alignment horizontal="center" vertical="center" wrapText="1"/>
    </xf>
    <xf numFmtId="0" fontId="0" fillId="0" borderId="0" xfId="0" applyBorder="1" applyAlignment="1" applyProtection="1">
      <alignment horizontal="center" vertical="center" wrapText="1"/>
    </xf>
    <xf numFmtId="0" fontId="0" fillId="0" borderId="20" xfId="0" applyBorder="1" applyAlignment="1" applyProtection="1">
      <alignment horizontal="center" vertical="center" wrapText="1"/>
    </xf>
    <xf numFmtId="0" fontId="0" fillId="0" borderId="27" xfId="0" applyBorder="1" applyAlignment="1" applyProtection="1">
      <alignment horizontal="center"/>
      <protection locked="0"/>
    </xf>
    <xf numFmtId="0" fontId="0" fillId="0" borderId="18" xfId="0" applyBorder="1" applyAlignment="1" applyProtection="1">
      <alignment horizontal="center" vertical="center"/>
    </xf>
    <xf numFmtId="0" fontId="0" fillId="0" borderId="17" xfId="0" applyBorder="1" applyAlignment="1" applyProtection="1">
      <alignment horizontal="center" vertical="center"/>
    </xf>
    <xf numFmtId="0" fontId="0" fillId="0" borderId="5" xfId="0" applyBorder="1" applyAlignment="1" applyProtection="1">
      <alignment horizontal="center" vertical="center" wrapText="1"/>
    </xf>
    <xf numFmtId="0" fontId="11" fillId="6" borderId="29" xfId="0" applyFont="1" applyFill="1" applyBorder="1" applyAlignment="1" applyProtection="1">
      <alignment horizontal="center" vertical="center" wrapText="1"/>
    </xf>
    <xf numFmtId="0" fontId="11" fillId="6" borderId="30" xfId="0" applyFont="1" applyFill="1" applyBorder="1" applyAlignment="1" applyProtection="1">
      <alignment horizontal="center" vertical="center" wrapText="1"/>
    </xf>
    <xf numFmtId="0" fontId="11" fillId="6" borderId="31" xfId="0" applyFont="1" applyFill="1" applyBorder="1" applyAlignment="1" applyProtection="1">
      <alignment horizontal="center" vertical="center" wrapText="1"/>
    </xf>
    <xf numFmtId="0" fontId="0" fillId="6" borderId="29" xfId="0" applyFill="1" applyBorder="1" applyAlignment="1" applyProtection="1">
      <alignment horizontal="center" vertical="center" wrapText="1"/>
    </xf>
    <xf numFmtId="0" fontId="0" fillId="6" borderId="30" xfId="0" applyFill="1" applyBorder="1" applyAlignment="1" applyProtection="1">
      <alignment horizontal="center" vertical="center" wrapText="1"/>
    </xf>
    <xf numFmtId="0" fontId="0" fillId="6" borderId="31" xfId="0" applyFill="1" applyBorder="1" applyAlignment="1" applyProtection="1">
      <alignment horizontal="center" vertical="center" wrapText="1"/>
    </xf>
    <xf numFmtId="0" fontId="1" fillId="3" borderId="29" xfId="0" applyFont="1" applyFill="1" applyBorder="1" applyAlignment="1" applyProtection="1">
      <alignment horizontal="left" vertical="center" wrapText="1"/>
    </xf>
    <xf numFmtId="0" fontId="1" fillId="3" borderId="30" xfId="0" applyFont="1" applyFill="1" applyBorder="1" applyAlignment="1" applyProtection="1">
      <alignment horizontal="left" vertical="center" wrapText="1"/>
    </xf>
    <xf numFmtId="0" fontId="1" fillId="3" borderId="31" xfId="0" applyFont="1" applyFill="1" applyBorder="1" applyAlignment="1" applyProtection="1">
      <alignment horizontal="left" vertical="center" wrapText="1"/>
    </xf>
    <xf numFmtId="0" fontId="0" fillId="0" borderId="55" xfId="0" applyBorder="1" applyAlignment="1" applyProtection="1">
      <alignment horizontal="center"/>
    </xf>
    <xf numFmtId="0" fontId="0" fillId="0" borderId="54" xfId="0" applyBorder="1" applyAlignment="1" applyProtection="1">
      <alignment horizontal="center"/>
    </xf>
    <xf numFmtId="0" fontId="0" fillId="0" borderId="18" xfId="0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51" xfId="0" applyBorder="1" applyAlignment="1" applyProtection="1">
      <alignment horizontal="center" vertical="center" wrapText="1"/>
    </xf>
    <xf numFmtId="0" fontId="0" fillId="0" borderId="52" xfId="0" applyBorder="1" applyAlignment="1" applyProtection="1">
      <alignment horizontal="center" vertical="center" wrapText="1"/>
    </xf>
    <xf numFmtId="0" fontId="0" fillId="0" borderId="40" xfId="0" applyBorder="1" applyAlignment="1" applyProtection="1">
      <alignment horizontal="center" vertical="center" wrapText="1"/>
    </xf>
    <xf numFmtId="0" fontId="0" fillId="0" borderId="4" xfId="0" applyBorder="1" applyAlignment="1" applyProtection="1">
      <alignment horizontal="center" vertical="center" wrapText="1"/>
    </xf>
    <xf numFmtId="0" fontId="0" fillId="0" borderId="32" xfId="0" applyBorder="1" applyAlignment="1" applyProtection="1">
      <alignment horizontal="center" vertical="center" wrapText="1"/>
    </xf>
    <xf numFmtId="0" fontId="0" fillId="0" borderId="33" xfId="0" applyBorder="1" applyAlignment="1" applyProtection="1">
      <alignment horizontal="center" vertical="center" wrapText="1"/>
    </xf>
    <xf numFmtId="0" fontId="5" fillId="8" borderId="0" xfId="0" applyFont="1" applyFill="1" applyAlignment="1" applyProtection="1">
      <alignment horizontal="center" vertical="center" wrapText="1"/>
    </xf>
    <xf numFmtId="0" fontId="15" fillId="8" borderId="11" xfId="0" applyFont="1" applyFill="1" applyBorder="1" applyAlignment="1" applyProtection="1">
      <alignment horizontal="center" vertical="center" wrapText="1"/>
    </xf>
    <xf numFmtId="0" fontId="15" fillId="8" borderId="50" xfId="0" applyFont="1" applyFill="1" applyBorder="1" applyAlignment="1">
      <alignment horizontal="center" vertical="center" wrapText="1"/>
    </xf>
    <xf numFmtId="0" fontId="15" fillId="8" borderId="19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 applyProtection="1">
      <alignment horizontal="center" vertical="center"/>
    </xf>
    <xf numFmtId="0" fontId="0" fillId="0" borderId="28" xfId="0" applyBorder="1" applyAlignment="1" applyProtection="1">
      <alignment horizontal="center" vertical="center" wrapText="1"/>
    </xf>
    <xf numFmtId="0" fontId="0" fillId="0" borderId="28" xfId="0" applyBorder="1" applyAlignment="1" applyProtection="1">
      <alignment horizontal="center" vertical="center"/>
    </xf>
    <xf numFmtId="0" fontId="0" fillId="0" borderId="22" xfId="0" applyBorder="1" applyAlignment="1" applyProtection="1">
      <alignment horizontal="center" vertical="center"/>
    </xf>
    <xf numFmtId="0" fontId="0" fillId="0" borderId="25" xfId="0" applyBorder="1" applyAlignment="1" applyProtection="1">
      <alignment horizontal="center" vertical="center" wrapText="1"/>
    </xf>
    <xf numFmtId="0" fontId="0" fillId="10" borderId="0" xfId="0" applyFill="1" applyBorder="1" applyProtection="1"/>
    <xf numFmtId="0" fontId="0" fillId="10" borderId="0" xfId="0" applyFill="1" applyBorder="1" applyAlignment="1" applyProtection="1"/>
    <xf numFmtId="0" fontId="10" fillId="10" borderId="0" xfId="0" applyFont="1" applyFill="1" applyBorder="1" applyAlignment="1" applyProtection="1"/>
    <xf numFmtId="0" fontId="11" fillId="10" borderId="0" xfId="0" applyFont="1" applyFill="1" applyBorder="1" applyAlignment="1" applyProtection="1">
      <alignment horizontal="center" vertical="center" wrapText="1"/>
    </xf>
    <xf numFmtId="0" fontId="0" fillId="10" borderId="0" xfId="0" applyFill="1" applyBorder="1" applyAlignment="1" applyProtection="1">
      <alignment vertical="center" wrapText="1"/>
    </xf>
    <xf numFmtId="0" fontId="0" fillId="10" borderId="0" xfId="0" applyFill="1" applyBorder="1" applyAlignment="1" applyProtection="1">
      <alignment horizontal="center"/>
    </xf>
    <xf numFmtId="0" fontId="0" fillId="10" borderId="0" xfId="0" applyFill="1" applyBorder="1" applyAlignment="1" applyProtection="1">
      <alignment horizontal="center"/>
    </xf>
    <xf numFmtId="0" fontId="1" fillId="10" borderId="0" xfId="0" applyFont="1" applyFill="1" applyBorder="1" applyAlignment="1" applyProtection="1">
      <alignment horizontal="center"/>
    </xf>
    <xf numFmtId="0" fontId="11" fillId="10" borderId="0" xfId="0" applyFont="1" applyFill="1" applyBorder="1" applyAlignment="1" applyProtection="1">
      <alignment horizontal="center" vertical="center" wrapText="1"/>
    </xf>
    <xf numFmtId="0" fontId="0" fillId="10" borderId="0" xfId="0" applyFill="1" applyBorder="1" applyAlignment="1" applyProtection="1">
      <alignment horizontal="center" vertical="center" wrapText="1"/>
    </xf>
    <xf numFmtId="0" fontId="1" fillId="10" borderId="0" xfId="0" applyFont="1" applyFill="1" applyBorder="1" applyAlignment="1" applyProtection="1">
      <alignment horizontal="left" vertical="center" wrapText="1"/>
    </xf>
    <xf numFmtId="0" fontId="8" fillId="10" borderId="0" xfId="0" applyFont="1" applyFill="1" applyBorder="1" applyAlignment="1" applyProtection="1">
      <alignment horizontal="center" vertical="center"/>
    </xf>
    <xf numFmtId="0" fontId="16" fillId="10" borderId="0" xfId="0" applyFont="1" applyFill="1" applyBorder="1" applyProtection="1"/>
    <xf numFmtId="0" fontId="16" fillId="10" borderId="0" xfId="0" applyFont="1" applyFill="1" applyBorder="1" applyAlignment="1" applyProtection="1">
      <alignment horizontal="center"/>
      <protection locked="0"/>
    </xf>
    <xf numFmtId="0" fontId="16" fillId="10" borderId="0" xfId="0" applyFont="1" applyFill="1" applyBorder="1" applyAlignment="1" applyProtection="1"/>
    <xf numFmtId="0" fontId="16" fillId="10" borderId="0" xfId="0" applyFont="1" applyFill="1" applyBorder="1" applyAlignment="1" applyProtection="1">
      <alignment horizontal="right"/>
    </xf>
  </cellXfs>
  <cellStyles count="1">
    <cellStyle name="Обычный" xfId="0" builtinId="0"/>
  </cellStyles>
  <dxfs count="6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4"/>
    <pageSetUpPr fitToPage="1"/>
  </sheetPr>
  <dimension ref="A1:AU53"/>
  <sheetViews>
    <sheetView showGridLines="0" tabSelected="1" topLeftCell="A18" zoomScale="69" zoomScaleNormal="69" workbookViewId="0">
      <pane xSplit="2" topLeftCell="C1" activePane="topRight" state="frozen"/>
      <selection activeCell="A9" sqref="A9"/>
      <selection pane="topRight" activeCell="B40" sqref="B40:K48"/>
    </sheetView>
  </sheetViews>
  <sheetFormatPr defaultColWidth="9.140625" defaultRowHeight="12.75" x14ac:dyDescent="0.2"/>
  <cols>
    <col min="1" max="1" width="5.7109375" style="21" customWidth="1"/>
    <col min="2" max="2" width="30.140625" style="1" customWidth="1"/>
    <col min="3" max="3" width="12.5703125" style="1" customWidth="1"/>
    <col min="4" max="4" width="11.5703125" style="1" customWidth="1"/>
    <col min="5" max="5" width="12" style="1" customWidth="1"/>
    <col min="6" max="6" width="13.42578125" style="1" customWidth="1"/>
    <col min="7" max="7" width="10.42578125" style="1" customWidth="1"/>
    <col min="8" max="8" width="7.85546875" style="1" customWidth="1"/>
    <col min="9" max="9" width="7.28515625" style="1" customWidth="1"/>
    <col min="10" max="10" width="8.28515625" style="1" customWidth="1"/>
    <col min="11" max="11" width="8.85546875" style="1" customWidth="1"/>
    <col min="12" max="12" width="11" style="1" customWidth="1"/>
    <col min="13" max="13" width="10.7109375" style="1" customWidth="1"/>
    <col min="14" max="14" width="12" style="1" customWidth="1"/>
    <col min="15" max="15" width="10.5703125" style="1" customWidth="1"/>
    <col min="16" max="16" width="11.28515625" style="1" customWidth="1"/>
    <col min="17" max="17" width="9.140625" style="1" customWidth="1"/>
    <col min="18" max="18" width="8.28515625" style="1" customWidth="1"/>
    <col min="19" max="20" width="7.85546875" style="1" customWidth="1"/>
    <col min="21" max="21" width="8" style="1" customWidth="1"/>
    <col min="22" max="22" width="6.42578125" style="1" customWidth="1"/>
    <col min="23" max="23" width="7.140625" style="1" customWidth="1"/>
    <col min="24" max="24" width="8.28515625" style="1" customWidth="1"/>
    <col min="25" max="25" width="6.7109375" style="1" customWidth="1"/>
    <col min="26" max="26" width="14" style="1" customWidth="1"/>
    <col min="27" max="27" width="12.85546875" style="1" customWidth="1"/>
    <col min="28" max="28" width="16.5703125" style="1" customWidth="1"/>
    <col min="29" max="31" width="15.7109375" style="1" customWidth="1"/>
    <col min="32" max="32" width="15.7109375" style="16" customWidth="1"/>
    <col min="33" max="34" width="10.42578125" style="1" customWidth="1"/>
    <col min="35" max="35" width="11.5703125" style="1" bestFit="1" customWidth="1"/>
    <col min="36" max="36" width="13.7109375" style="1" customWidth="1"/>
    <col min="37" max="37" width="15" style="1" customWidth="1"/>
    <col min="38" max="38" width="14.7109375" style="1" customWidth="1"/>
    <col min="39" max="39" width="9.5703125" style="1" customWidth="1"/>
    <col min="40" max="40" width="9.7109375" style="1" customWidth="1"/>
    <col min="41" max="42" width="9.140625" style="1" customWidth="1"/>
    <col min="43" max="43" width="16.85546875" style="1" bestFit="1" customWidth="1"/>
    <col min="44" max="16384" width="9.140625" style="1"/>
  </cols>
  <sheetData>
    <row r="1" spans="1:32" ht="12.75" hidden="1" customHeight="1" x14ac:dyDescent="0.2">
      <c r="O1" s="1" t="s">
        <v>18</v>
      </c>
      <c r="P1" s="1" t="s">
        <v>68</v>
      </c>
      <c r="AB1" s="162"/>
      <c r="AC1" s="162"/>
      <c r="AD1" s="74"/>
      <c r="AE1" s="74"/>
    </row>
    <row r="2" spans="1:32" ht="12.75" hidden="1" customHeight="1" x14ac:dyDescent="0.2">
      <c r="O2" s="1" t="s">
        <v>19</v>
      </c>
      <c r="P2" s="1" t="s">
        <v>69</v>
      </c>
      <c r="AB2" s="162"/>
      <c r="AC2" s="162"/>
      <c r="AD2" s="74"/>
      <c r="AE2" s="74"/>
    </row>
    <row r="3" spans="1:32" ht="12.75" hidden="1" customHeight="1" x14ac:dyDescent="0.2">
      <c r="O3" s="1" t="s">
        <v>20</v>
      </c>
      <c r="P3" s="1" t="s">
        <v>70</v>
      </c>
      <c r="AB3" s="162"/>
      <c r="AC3" s="162"/>
      <c r="AD3" s="74"/>
      <c r="AE3" s="74"/>
    </row>
    <row r="4" spans="1:32" ht="12.75" hidden="1" customHeight="1" x14ac:dyDescent="0.2">
      <c r="O4" s="1" t="s">
        <v>21</v>
      </c>
      <c r="P4" s="1" t="s">
        <v>71</v>
      </c>
      <c r="AB4" s="162"/>
      <c r="AC4" s="162"/>
      <c r="AD4" s="74"/>
      <c r="AE4" s="74"/>
    </row>
    <row r="5" spans="1:32" ht="12.75" hidden="1" customHeight="1" x14ac:dyDescent="0.2">
      <c r="P5" s="1" t="s">
        <v>72</v>
      </c>
      <c r="AB5" s="162"/>
      <c r="AC5" s="162"/>
      <c r="AD5" s="74"/>
      <c r="AE5" s="74"/>
    </row>
    <row r="6" spans="1:32" ht="12.75" hidden="1" customHeight="1" x14ac:dyDescent="0.2">
      <c r="P6" s="1" t="s">
        <v>73</v>
      </c>
      <c r="AB6" s="162"/>
      <c r="AC6" s="162"/>
      <c r="AD6" s="74"/>
      <c r="AE6" s="74"/>
    </row>
    <row r="7" spans="1:32" ht="12.75" hidden="1" customHeight="1" x14ac:dyDescent="0.2">
      <c r="P7" s="1" t="s">
        <v>74</v>
      </c>
      <c r="AB7" s="162"/>
      <c r="AC7" s="162"/>
      <c r="AD7" s="74"/>
      <c r="AE7" s="74"/>
    </row>
    <row r="8" spans="1:32" ht="12.75" hidden="1" customHeight="1" x14ac:dyDescent="0.2">
      <c r="P8" s="1" t="s">
        <v>75</v>
      </c>
      <c r="AB8" s="162"/>
      <c r="AC8" s="162"/>
      <c r="AD8" s="74"/>
      <c r="AE8" s="74"/>
    </row>
    <row r="9" spans="1:32" x14ac:dyDescent="0.2">
      <c r="AB9" s="163"/>
      <c r="AC9" s="163"/>
      <c r="AD9" s="163"/>
      <c r="AE9" s="163"/>
    </row>
    <row r="10" spans="1:32" ht="24.75" customHeight="1" x14ac:dyDescent="0.2">
      <c r="B10" s="46"/>
      <c r="C10" s="46"/>
      <c r="D10" s="46"/>
      <c r="E10" s="164" t="s">
        <v>0</v>
      </c>
      <c r="F10" s="164"/>
      <c r="G10" s="164"/>
      <c r="H10" s="164"/>
      <c r="I10" s="164"/>
      <c r="J10" s="164"/>
      <c r="K10" s="164"/>
      <c r="L10" s="164"/>
      <c r="M10" s="164"/>
      <c r="N10" s="164"/>
      <c r="O10" s="164"/>
      <c r="P10" s="164"/>
      <c r="Q10" s="164"/>
      <c r="R10" s="164"/>
      <c r="S10" s="164"/>
      <c r="T10" s="164"/>
      <c r="U10" s="164"/>
      <c r="V10" s="164"/>
      <c r="W10" s="164"/>
      <c r="X10" s="46"/>
      <c r="Y10" s="46"/>
      <c r="Z10" s="46"/>
      <c r="AA10" s="46"/>
      <c r="AB10" s="45"/>
    </row>
    <row r="11" spans="1:32" ht="13.5" thickBot="1" x14ac:dyDescent="0.25"/>
    <row r="12" spans="1:32" ht="18.75" customHeight="1" thickBot="1" x14ac:dyDescent="0.25">
      <c r="N12" s="171" t="s">
        <v>20</v>
      </c>
      <c r="O12" s="172"/>
      <c r="P12" s="173" t="s">
        <v>73</v>
      </c>
      <c r="Q12" s="174"/>
      <c r="R12" s="2"/>
      <c r="S12" s="2"/>
      <c r="T12" s="2"/>
    </row>
    <row r="13" spans="1:32" ht="19.5" customHeight="1" thickBot="1" x14ac:dyDescent="0.25"/>
    <row r="14" spans="1:32" ht="36.75" customHeight="1" thickBot="1" x14ac:dyDescent="0.25">
      <c r="J14" s="168" t="s">
        <v>86</v>
      </c>
      <c r="K14" s="169"/>
      <c r="L14" s="169"/>
      <c r="M14" s="169"/>
      <c r="N14" s="169"/>
      <c r="O14" s="169"/>
      <c r="P14" s="169"/>
      <c r="Q14" s="169"/>
      <c r="R14" s="169"/>
      <c r="S14" s="170"/>
      <c r="T14" s="3"/>
      <c r="U14" s="3"/>
      <c r="V14" s="3"/>
      <c r="W14" s="3"/>
    </row>
    <row r="15" spans="1:32" ht="13.5" thickBot="1" x14ac:dyDescent="0.25">
      <c r="Z15" s="16"/>
    </row>
    <row r="16" spans="1:32" ht="19.5" customHeight="1" thickBot="1" x14ac:dyDescent="0.25">
      <c r="A16" s="179" t="s">
        <v>42</v>
      </c>
      <c r="B16" s="187" t="s">
        <v>15</v>
      </c>
      <c r="C16" s="179" t="s">
        <v>22</v>
      </c>
      <c r="D16" s="187"/>
      <c r="E16" s="192" t="s">
        <v>26</v>
      </c>
      <c r="F16" s="179" t="s">
        <v>48</v>
      </c>
      <c r="G16" s="176" t="s">
        <v>84</v>
      </c>
      <c r="H16" s="208" t="s">
        <v>7</v>
      </c>
      <c r="I16" s="209"/>
      <c r="J16" s="209"/>
      <c r="K16" s="209"/>
      <c r="L16" s="209"/>
      <c r="M16" s="209"/>
      <c r="N16" s="209"/>
      <c r="O16" s="209"/>
      <c r="P16" s="209"/>
      <c r="Q16" s="209"/>
      <c r="R16" s="209"/>
      <c r="S16" s="209"/>
      <c r="T16" s="209"/>
      <c r="U16" s="209"/>
      <c r="V16" s="209"/>
      <c r="W16" s="209"/>
      <c r="X16" s="209"/>
      <c r="Y16" s="209"/>
      <c r="Z16" s="210"/>
      <c r="AA16" s="211"/>
      <c r="AB16" s="179" t="s">
        <v>58</v>
      </c>
      <c r="AC16" s="175" t="s">
        <v>59</v>
      </c>
      <c r="AD16" s="176"/>
      <c r="AE16" s="165" t="s">
        <v>57</v>
      </c>
      <c r="AF16" s="63"/>
    </row>
    <row r="17" spans="1:47" ht="52.5" customHeight="1" x14ac:dyDescent="0.2">
      <c r="A17" s="185"/>
      <c r="B17" s="188"/>
      <c r="C17" s="190"/>
      <c r="D17" s="191"/>
      <c r="E17" s="193"/>
      <c r="F17" s="190"/>
      <c r="G17" s="178"/>
      <c r="H17" s="182" t="s">
        <v>5</v>
      </c>
      <c r="I17" s="182"/>
      <c r="J17" s="182"/>
      <c r="K17" s="182"/>
      <c r="L17" s="182"/>
      <c r="M17" s="183"/>
      <c r="N17" s="197" t="s">
        <v>6</v>
      </c>
      <c r="O17" s="196"/>
      <c r="P17" s="196"/>
      <c r="Q17" s="176"/>
      <c r="R17" s="179" t="s">
        <v>46</v>
      </c>
      <c r="S17" s="196"/>
      <c r="T17" s="196"/>
      <c r="U17" s="176"/>
      <c r="V17" s="179" t="s">
        <v>45</v>
      </c>
      <c r="W17" s="196"/>
      <c r="X17" s="196"/>
      <c r="Y17" s="176"/>
      <c r="Z17" s="212" t="s">
        <v>76</v>
      </c>
      <c r="AA17" s="191" t="s">
        <v>78</v>
      </c>
      <c r="AB17" s="180"/>
      <c r="AC17" s="177"/>
      <c r="AD17" s="178"/>
      <c r="AE17" s="166"/>
      <c r="AF17" s="63"/>
    </row>
    <row r="18" spans="1:47" ht="145.5" customHeight="1" thickBot="1" x14ac:dyDescent="0.25">
      <c r="A18" s="186"/>
      <c r="B18" s="189"/>
      <c r="C18" s="93" t="s">
        <v>23</v>
      </c>
      <c r="D18" s="94" t="s">
        <v>24</v>
      </c>
      <c r="E18" s="194"/>
      <c r="F18" s="198"/>
      <c r="G18" s="161" t="s">
        <v>85</v>
      </c>
      <c r="H18" s="160" t="s">
        <v>27</v>
      </c>
      <c r="I18" s="145" t="s">
        <v>2</v>
      </c>
      <c r="J18" s="145" t="s">
        <v>3</v>
      </c>
      <c r="K18" s="145" t="s">
        <v>1</v>
      </c>
      <c r="L18" s="144" t="s">
        <v>81</v>
      </c>
      <c r="M18" s="152" t="s">
        <v>82</v>
      </c>
      <c r="N18" s="156" t="s">
        <v>32</v>
      </c>
      <c r="O18" s="146" t="s">
        <v>31</v>
      </c>
      <c r="P18" s="144" t="s">
        <v>33</v>
      </c>
      <c r="Q18" s="157" t="s">
        <v>4</v>
      </c>
      <c r="R18" s="158" t="s">
        <v>8</v>
      </c>
      <c r="S18" s="145" t="s">
        <v>9</v>
      </c>
      <c r="T18" s="145" t="s">
        <v>10</v>
      </c>
      <c r="U18" s="159" t="s">
        <v>11</v>
      </c>
      <c r="V18" s="158" t="s">
        <v>8</v>
      </c>
      <c r="W18" s="145" t="s">
        <v>9</v>
      </c>
      <c r="X18" s="145" t="s">
        <v>10</v>
      </c>
      <c r="Y18" s="159" t="s">
        <v>11</v>
      </c>
      <c r="Z18" s="213"/>
      <c r="AA18" s="214"/>
      <c r="AB18" s="181"/>
      <c r="AC18" s="129" t="s">
        <v>55</v>
      </c>
      <c r="AD18" s="94" t="s">
        <v>56</v>
      </c>
      <c r="AE18" s="167"/>
      <c r="AF18" s="63"/>
      <c r="AG18" s="238"/>
      <c r="AH18" s="238"/>
      <c r="AI18" s="238"/>
      <c r="AJ18" s="238"/>
      <c r="AK18" s="238"/>
      <c r="AL18" s="238"/>
      <c r="AM18" s="238"/>
      <c r="AN18" s="238"/>
      <c r="AO18" s="238"/>
      <c r="AP18" s="238"/>
      <c r="AQ18" s="238"/>
      <c r="AR18" s="238"/>
      <c r="AS18" s="238"/>
      <c r="AT18" s="238"/>
      <c r="AU18" s="238"/>
    </row>
    <row r="19" spans="1:47" ht="13.5" thickBot="1" x14ac:dyDescent="0.25">
      <c r="A19" s="108" t="s">
        <v>43</v>
      </c>
      <c r="B19" s="109" t="s">
        <v>30</v>
      </c>
      <c r="C19" s="108">
        <v>1</v>
      </c>
      <c r="D19" s="109">
        <v>2</v>
      </c>
      <c r="E19" s="98">
        <v>3</v>
      </c>
      <c r="F19" s="142">
        <v>4</v>
      </c>
      <c r="G19" s="142">
        <v>5</v>
      </c>
      <c r="H19" s="108">
        <v>6</v>
      </c>
      <c r="I19" s="148">
        <v>7</v>
      </c>
      <c r="J19" s="148">
        <v>8</v>
      </c>
      <c r="K19" s="148">
        <v>9</v>
      </c>
      <c r="L19" s="148">
        <v>10</v>
      </c>
      <c r="M19" s="109">
        <v>11</v>
      </c>
      <c r="N19" s="108">
        <v>12</v>
      </c>
      <c r="O19" s="148">
        <v>13</v>
      </c>
      <c r="P19" s="148">
        <v>14</v>
      </c>
      <c r="Q19" s="109">
        <v>15</v>
      </c>
      <c r="R19" s="108">
        <v>16</v>
      </c>
      <c r="S19" s="148">
        <v>17</v>
      </c>
      <c r="T19" s="148">
        <v>18</v>
      </c>
      <c r="U19" s="109">
        <v>19</v>
      </c>
      <c r="V19" s="108">
        <v>20</v>
      </c>
      <c r="W19" s="148">
        <v>21</v>
      </c>
      <c r="X19" s="148">
        <v>22</v>
      </c>
      <c r="Y19" s="109">
        <v>23</v>
      </c>
      <c r="Z19" s="151">
        <v>24</v>
      </c>
      <c r="AA19" s="109">
        <v>25</v>
      </c>
      <c r="AB19" s="132">
        <v>26</v>
      </c>
      <c r="AC19" s="98">
        <v>27</v>
      </c>
      <c r="AD19" s="142">
        <v>28</v>
      </c>
      <c r="AE19" s="143">
        <v>29</v>
      </c>
      <c r="AG19" s="227"/>
      <c r="AH19" s="227"/>
      <c r="AI19" s="227"/>
      <c r="AJ19" s="227"/>
      <c r="AK19" s="227"/>
      <c r="AL19" s="227"/>
      <c r="AM19" s="227"/>
      <c r="AN19" s="227"/>
      <c r="AO19" s="227"/>
      <c r="AP19" s="227"/>
      <c r="AQ19" s="227"/>
      <c r="AR19" s="227"/>
      <c r="AS19" s="227"/>
      <c r="AT19" s="227"/>
      <c r="AU19" s="227"/>
    </row>
    <row r="20" spans="1:47" ht="56.25" customHeight="1" x14ac:dyDescent="0.2">
      <c r="A20" s="106">
        <v>1</v>
      </c>
      <c r="B20" s="107" t="s">
        <v>51</v>
      </c>
      <c r="C20" s="70">
        <v>194.94</v>
      </c>
      <c r="D20" s="101">
        <v>175.24</v>
      </c>
      <c r="E20" s="99">
        <f t="shared" ref="E20:E33" si="0">ROUND(D20/IF(C20=0, 1, C20)*100,2)</f>
        <v>89.89</v>
      </c>
      <c r="F20" s="136">
        <v>210</v>
      </c>
      <c r="G20" s="136">
        <v>183</v>
      </c>
      <c r="H20" s="65"/>
      <c r="I20" s="66">
        <v>5</v>
      </c>
      <c r="J20" s="66">
        <v>56</v>
      </c>
      <c r="K20" s="66">
        <v>149</v>
      </c>
      <c r="L20" s="90">
        <v>55</v>
      </c>
      <c r="M20" s="153">
        <v>55</v>
      </c>
      <c r="N20" s="65">
        <v>17</v>
      </c>
      <c r="O20" s="66">
        <v>36</v>
      </c>
      <c r="P20" s="66">
        <v>115</v>
      </c>
      <c r="Q20" s="87">
        <v>42</v>
      </c>
      <c r="R20" s="65">
        <v>35</v>
      </c>
      <c r="S20" s="66">
        <v>97</v>
      </c>
      <c r="T20" s="66">
        <v>52</v>
      </c>
      <c r="U20" s="87">
        <v>26</v>
      </c>
      <c r="V20" s="65">
        <v>38</v>
      </c>
      <c r="W20" s="66">
        <v>94</v>
      </c>
      <c r="X20" s="66">
        <v>52</v>
      </c>
      <c r="Y20" s="87">
        <v>26</v>
      </c>
      <c r="Z20" s="147">
        <v>19</v>
      </c>
      <c r="AA20" s="91">
        <v>80</v>
      </c>
      <c r="AB20" s="65">
        <v>8</v>
      </c>
      <c r="AC20" s="66">
        <v>8</v>
      </c>
      <c r="AD20" s="87">
        <v>8</v>
      </c>
      <c r="AE20" s="84">
        <v>23</v>
      </c>
      <c r="AG20" s="227"/>
      <c r="AH20" s="227"/>
      <c r="AI20" s="227"/>
      <c r="AJ20" s="227"/>
      <c r="AK20" s="227"/>
      <c r="AL20" s="227"/>
      <c r="AM20" s="227"/>
      <c r="AN20" s="227"/>
      <c r="AO20" s="227"/>
      <c r="AP20" s="227"/>
      <c r="AQ20" s="227"/>
      <c r="AR20" s="227"/>
      <c r="AS20" s="227"/>
      <c r="AT20" s="227"/>
      <c r="AU20" s="227"/>
    </row>
    <row r="21" spans="1:47" ht="18.75" customHeight="1" x14ac:dyDescent="0.2">
      <c r="A21" s="72">
        <v>2</v>
      </c>
      <c r="B21" s="24" t="s">
        <v>60</v>
      </c>
      <c r="C21" s="70">
        <v>1</v>
      </c>
      <c r="D21" s="101">
        <v>1</v>
      </c>
      <c r="E21" s="100">
        <f t="shared" si="0"/>
        <v>100</v>
      </c>
      <c r="F21" s="137">
        <v>1</v>
      </c>
      <c r="G21" s="136">
        <v>1</v>
      </c>
      <c r="H21" s="67"/>
      <c r="I21" s="68"/>
      <c r="J21" s="68">
        <v>1</v>
      </c>
      <c r="K21" s="68"/>
      <c r="L21" s="89">
        <v>46</v>
      </c>
      <c r="M21" s="154">
        <v>45</v>
      </c>
      <c r="N21" s="67"/>
      <c r="O21" s="68"/>
      <c r="P21" s="68"/>
      <c r="Q21" s="88">
        <v>1</v>
      </c>
      <c r="R21" s="67"/>
      <c r="S21" s="68"/>
      <c r="T21" s="68"/>
      <c r="U21" s="88">
        <v>1</v>
      </c>
      <c r="V21" s="67"/>
      <c r="W21" s="68">
        <v>1</v>
      </c>
      <c r="X21" s="68"/>
      <c r="Y21" s="88"/>
      <c r="Z21" s="135"/>
      <c r="AA21" s="92"/>
      <c r="AB21" s="67">
        <v>1</v>
      </c>
      <c r="AC21" s="68">
        <v>1</v>
      </c>
      <c r="AD21" s="88">
        <v>1</v>
      </c>
      <c r="AE21" s="84">
        <v>1</v>
      </c>
      <c r="AG21" s="227"/>
      <c r="AH21" s="227"/>
      <c r="AI21" s="227"/>
      <c r="AJ21" s="227"/>
      <c r="AK21" s="227"/>
      <c r="AL21" s="227"/>
      <c r="AM21" s="227"/>
      <c r="AN21" s="227"/>
      <c r="AO21" s="227"/>
      <c r="AP21" s="227"/>
      <c r="AQ21" s="227"/>
      <c r="AR21" s="227"/>
      <c r="AS21" s="227"/>
      <c r="AT21" s="227"/>
      <c r="AU21" s="227"/>
    </row>
    <row r="22" spans="1:47" ht="18.75" customHeight="1" x14ac:dyDescent="0.2">
      <c r="A22" s="72">
        <v>3</v>
      </c>
      <c r="B22" s="24" t="s">
        <v>61</v>
      </c>
      <c r="C22" s="60">
        <v>2</v>
      </c>
      <c r="D22" s="101">
        <v>2</v>
      </c>
      <c r="E22" s="100">
        <f t="shared" si="0"/>
        <v>100</v>
      </c>
      <c r="F22" s="137">
        <v>2</v>
      </c>
      <c r="G22" s="136">
        <v>2</v>
      </c>
      <c r="H22" s="67"/>
      <c r="I22" s="68"/>
      <c r="J22" s="68">
        <v>2</v>
      </c>
      <c r="K22" s="68"/>
      <c r="L22" s="89">
        <v>47</v>
      </c>
      <c r="M22" s="154">
        <v>46</v>
      </c>
      <c r="N22" s="67"/>
      <c r="O22" s="68"/>
      <c r="P22" s="68"/>
      <c r="Q22" s="88">
        <v>2</v>
      </c>
      <c r="R22" s="67"/>
      <c r="S22" s="68">
        <v>1</v>
      </c>
      <c r="T22" s="68">
        <v>1</v>
      </c>
      <c r="U22" s="88"/>
      <c r="V22" s="67"/>
      <c r="W22" s="68">
        <v>1</v>
      </c>
      <c r="X22" s="68">
        <v>1</v>
      </c>
      <c r="Y22" s="88"/>
      <c r="Z22" s="135"/>
      <c r="AA22" s="92"/>
      <c r="AB22" s="67"/>
      <c r="AC22" s="68"/>
      <c r="AD22" s="88"/>
      <c r="AE22" s="84">
        <v>1</v>
      </c>
      <c r="AG22" s="227"/>
      <c r="AH22" s="227"/>
      <c r="AI22" s="227"/>
      <c r="AJ22" s="227"/>
      <c r="AK22" s="227"/>
      <c r="AL22" s="227"/>
      <c r="AM22" s="227"/>
      <c r="AN22" s="227"/>
      <c r="AO22" s="227"/>
      <c r="AP22" s="227"/>
      <c r="AQ22" s="227"/>
      <c r="AR22" s="227"/>
      <c r="AS22" s="227"/>
      <c r="AT22" s="227"/>
      <c r="AU22" s="227"/>
    </row>
    <row r="23" spans="1:47" ht="25.5" x14ac:dyDescent="0.2">
      <c r="A23" s="72">
        <v>4</v>
      </c>
      <c r="B23" s="73" t="s">
        <v>66</v>
      </c>
      <c r="C23" s="60">
        <v>12.5</v>
      </c>
      <c r="D23" s="101">
        <v>12</v>
      </c>
      <c r="E23" s="100">
        <f t="shared" si="0"/>
        <v>96</v>
      </c>
      <c r="F23" s="137">
        <v>11</v>
      </c>
      <c r="G23" s="136">
        <v>11</v>
      </c>
      <c r="H23" s="67"/>
      <c r="I23" s="68">
        <v>1</v>
      </c>
      <c r="J23" s="68">
        <v>5</v>
      </c>
      <c r="K23" s="68">
        <v>5</v>
      </c>
      <c r="L23" s="89">
        <v>52</v>
      </c>
      <c r="M23" s="154">
        <v>53</v>
      </c>
      <c r="N23" s="67"/>
      <c r="O23" s="68"/>
      <c r="P23" s="68">
        <v>5</v>
      </c>
      <c r="Q23" s="88">
        <v>6</v>
      </c>
      <c r="R23" s="67">
        <v>1</v>
      </c>
      <c r="S23" s="68">
        <v>4</v>
      </c>
      <c r="T23" s="68">
        <v>3</v>
      </c>
      <c r="U23" s="88">
        <v>3</v>
      </c>
      <c r="V23" s="67">
        <v>3</v>
      </c>
      <c r="W23" s="68">
        <v>4</v>
      </c>
      <c r="X23" s="68">
        <v>2</v>
      </c>
      <c r="Y23" s="88">
        <v>2</v>
      </c>
      <c r="Z23" s="135"/>
      <c r="AA23" s="92">
        <v>3</v>
      </c>
      <c r="AB23" s="67">
        <v>5</v>
      </c>
      <c r="AC23" s="68">
        <v>5</v>
      </c>
      <c r="AD23" s="88">
        <v>5</v>
      </c>
      <c r="AE23" s="84">
        <v>8</v>
      </c>
      <c r="AG23" s="227"/>
      <c r="AH23" s="227"/>
      <c r="AI23" s="227"/>
      <c r="AJ23" s="227"/>
      <c r="AK23" s="227"/>
      <c r="AL23" s="227"/>
      <c r="AM23" s="227"/>
      <c r="AN23" s="227"/>
      <c r="AO23" s="227"/>
      <c r="AP23" s="227"/>
      <c r="AQ23" s="227"/>
      <c r="AR23" s="227"/>
      <c r="AS23" s="227"/>
      <c r="AT23" s="227"/>
      <c r="AU23" s="227"/>
    </row>
    <row r="24" spans="1:47" ht="24" customHeight="1" x14ac:dyDescent="0.2">
      <c r="A24" s="72">
        <v>5</v>
      </c>
      <c r="B24" s="25" t="s">
        <v>44</v>
      </c>
      <c r="C24" s="58">
        <v>25.5</v>
      </c>
      <c r="D24" s="102">
        <v>22.33</v>
      </c>
      <c r="E24" s="100">
        <f t="shared" si="0"/>
        <v>87.57</v>
      </c>
      <c r="F24" s="137">
        <v>31</v>
      </c>
      <c r="G24" s="136">
        <v>30</v>
      </c>
      <c r="H24" s="67"/>
      <c r="I24" s="68">
        <v>1</v>
      </c>
      <c r="J24" s="68">
        <v>8</v>
      </c>
      <c r="K24" s="68">
        <v>22</v>
      </c>
      <c r="L24" s="89">
        <v>56</v>
      </c>
      <c r="M24" s="154">
        <v>55</v>
      </c>
      <c r="N24" s="67"/>
      <c r="O24" s="68">
        <v>8</v>
      </c>
      <c r="P24" s="68">
        <v>18</v>
      </c>
      <c r="Q24" s="88">
        <v>5</v>
      </c>
      <c r="R24" s="67">
        <v>3</v>
      </c>
      <c r="S24" s="68">
        <v>7</v>
      </c>
      <c r="T24" s="68">
        <v>13</v>
      </c>
      <c r="U24" s="88">
        <v>8</v>
      </c>
      <c r="V24" s="67">
        <v>3</v>
      </c>
      <c r="W24" s="68">
        <v>7</v>
      </c>
      <c r="X24" s="68">
        <v>13</v>
      </c>
      <c r="Y24" s="88">
        <v>8</v>
      </c>
      <c r="Z24" s="135">
        <v>1</v>
      </c>
      <c r="AA24" s="92">
        <v>18</v>
      </c>
      <c r="AB24" s="67"/>
      <c r="AC24" s="68"/>
      <c r="AD24" s="88"/>
      <c r="AE24" s="85"/>
      <c r="AG24" s="227"/>
      <c r="AH24" s="227"/>
      <c r="AI24" s="227"/>
      <c r="AJ24" s="227"/>
      <c r="AK24" s="227"/>
      <c r="AL24" s="227"/>
      <c r="AM24" s="227"/>
      <c r="AN24" s="227"/>
      <c r="AO24" s="227"/>
      <c r="AP24" s="227"/>
      <c r="AQ24" s="227"/>
      <c r="AR24" s="227"/>
      <c r="AS24" s="227"/>
      <c r="AT24" s="227"/>
      <c r="AU24" s="227"/>
    </row>
    <row r="25" spans="1:47" x14ac:dyDescent="0.2">
      <c r="A25" s="72">
        <v>6</v>
      </c>
      <c r="B25" s="97" t="s">
        <v>79</v>
      </c>
      <c r="C25" s="60">
        <v>65.69</v>
      </c>
      <c r="D25" s="102">
        <v>63.91</v>
      </c>
      <c r="E25" s="100">
        <f>ROUND(D25/IF(C25=0, 1, C25)*100,2)</f>
        <v>97.29</v>
      </c>
      <c r="F25" s="137">
        <v>102</v>
      </c>
      <c r="G25" s="136">
        <v>87</v>
      </c>
      <c r="H25" s="67"/>
      <c r="I25" s="68">
        <v>1</v>
      </c>
      <c r="J25" s="68">
        <v>14</v>
      </c>
      <c r="K25" s="68">
        <v>87</v>
      </c>
      <c r="L25" s="89">
        <v>57</v>
      </c>
      <c r="M25" s="154">
        <v>57</v>
      </c>
      <c r="N25" s="67">
        <v>7</v>
      </c>
      <c r="O25" s="68">
        <v>22</v>
      </c>
      <c r="P25" s="68">
        <v>50</v>
      </c>
      <c r="Q25" s="88">
        <v>23</v>
      </c>
      <c r="R25" s="67">
        <v>23</v>
      </c>
      <c r="S25" s="68">
        <v>73</v>
      </c>
      <c r="T25" s="68">
        <v>3</v>
      </c>
      <c r="U25" s="88">
        <v>3</v>
      </c>
      <c r="V25" s="67">
        <v>23</v>
      </c>
      <c r="W25" s="68">
        <v>79</v>
      </c>
      <c r="X25" s="68"/>
      <c r="Y25" s="88"/>
      <c r="Z25" s="135">
        <v>13</v>
      </c>
      <c r="AA25" s="92">
        <v>27</v>
      </c>
      <c r="AB25" s="67"/>
      <c r="AC25" s="68"/>
      <c r="AD25" s="88"/>
      <c r="AE25" s="85"/>
      <c r="AG25" s="227"/>
      <c r="AH25" s="227"/>
      <c r="AI25" s="227"/>
      <c r="AJ25" s="227"/>
      <c r="AK25" s="227"/>
      <c r="AL25" s="227"/>
      <c r="AM25" s="227"/>
      <c r="AN25" s="227"/>
      <c r="AO25" s="227"/>
      <c r="AP25" s="227"/>
      <c r="AQ25" s="227"/>
      <c r="AR25" s="227"/>
      <c r="AS25" s="227"/>
      <c r="AT25" s="227"/>
      <c r="AU25" s="227"/>
    </row>
    <row r="26" spans="1:47" ht="25.5" x14ac:dyDescent="0.2">
      <c r="A26" s="72">
        <v>7</v>
      </c>
      <c r="B26" s="25" t="s">
        <v>28</v>
      </c>
      <c r="C26" s="58">
        <v>15.5</v>
      </c>
      <c r="D26" s="102">
        <v>14.5</v>
      </c>
      <c r="E26" s="100">
        <f t="shared" si="0"/>
        <v>93.55</v>
      </c>
      <c r="F26" s="137">
        <v>11</v>
      </c>
      <c r="G26" s="136">
        <v>11</v>
      </c>
      <c r="H26" s="67"/>
      <c r="I26" s="68">
        <v>1</v>
      </c>
      <c r="J26" s="68">
        <v>6</v>
      </c>
      <c r="K26" s="68">
        <v>4</v>
      </c>
      <c r="L26" s="89">
        <v>43</v>
      </c>
      <c r="M26" s="154">
        <v>44</v>
      </c>
      <c r="N26" s="67"/>
      <c r="O26" s="68"/>
      <c r="P26" s="68">
        <v>10</v>
      </c>
      <c r="Q26" s="88">
        <v>1</v>
      </c>
      <c r="R26" s="67">
        <v>3</v>
      </c>
      <c r="S26" s="68">
        <v>3</v>
      </c>
      <c r="T26" s="68">
        <v>4</v>
      </c>
      <c r="U26" s="88">
        <v>1</v>
      </c>
      <c r="V26" s="67">
        <v>4</v>
      </c>
      <c r="W26" s="68">
        <v>3</v>
      </c>
      <c r="X26" s="68">
        <v>3</v>
      </c>
      <c r="Y26" s="88">
        <v>1</v>
      </c>
      <c r="Z26" s="135"/>
      <c r="AA26" s="92">
        <v>2</v>
      </c>
      <c r="AB26" s="67">
        <v>2</v>
      </c>
      <c r="AC26" s="68">
        <v>2</v>
      </c>
      <c r="AD26" s="88">
        <v>2</v>
      </c>
      <c r="AE26" s="85">
        <v>10</v>
      </c>
      <c r="AG26" s="227"/>
      <c r="AH26" s="227"/>
      <c r="AI26" s="227"/>
      <c r="AJ26" s="227"/>
      <c r="AK26" s="227"/>
      <c r="AL26" s="227"/>
      <c r="AM26" s="227"/>
      <c r="AN26" s="227"/>
      <c r="AO26" s="227"/>
      <c r="AP26" s="227"/>
      <c r="AQ26" s="227"/>
      <c r="AR26" s="227"/>
      <c r="AS26" s="227"/>
      <c r="AT26" s="227"/>
      <c r="AU26" s="227"/>
    </row>
    <row r="27" spans="1:47" ht="38.25" x14ac:dyDescent="0.2">
      <c r="A27" s="72">
        <v>8</v>
      </c>
      <c r="B27" s="25" t="s">
        <v>49</v>
      </c>
      <c r="C27" s="59">
        <v>2.5</v>
      </c>
      <c r="D27" s="103">
        <v>0.5</v>
      </c>
      <c r="E27" s="100">
        <f t="shared" si="0"/>
        <v>20</v>
      </c>
      <c r="F27" s="137">
        <v>1</v>
      </c>
      <c r="G27" s="136"/>
      <c r="H27" s="67"/>
      <c r="I27" s="68"/>
      <c r="J27" s="68">
        <v>1</v>
      </c>
      <c r="K27" s="68"/>
      <c r="L27" s="89">
        <v>47</v>
      </c>
      <c r="M27" s="154">
        <v>47</v>
      </c>
      <c r="N27" s="67"/>
      <c r="O27" s="68"/>
      <c r="P27" s="68"/>
      <c r="Q27" s="88">
        <v>1</v>
      </c>
      <c r="R27" s="67"/>
      <c r="S27" s="68">
        <v>1</v>
      </c>
      <c r="T27" s="68"/>
      <c r="U27" s="88"/>
      <c r="V27" s="67"/>
      <c r="W27" s="68">
        <v>1</v>
      </c>
      <c r="X27" s="68"/>
      <c r="Y27" s="88"/>
      <c r="Z27" s="135"/>
      <c r="AA27" s="92"/>
      <c r="AB27" s="67"/>
      <c r="AC27" s="68"/>
      <c r="AD27" s="88"/>
      <c r="AE27" s="85"/>
      <c r="AG27" s="227"/>
      <c r="AH27" s="227"/>
      <c r="AI27" s="227"/>
      <c r="AJ27" s="227"/>
      <c r="AK27" s="227"/>
      <c r="AL27" s="227"/>
      <c r="AM27" s="227"/>
      <c r="AN27" s="227"/>
      <c r="AO27" s="227"/>
      <c r="AP27" s="227"/>
      <c r="AQ27" s="227"/>
      <c r="AR27" s="227"/>
      <c r="AS27" s="227"/>
      <c r="AT27" s="227"/>
      <c r="AU27" s="227"/>
    </row>
    <row r="28" spans="1:47" x14ac:dyDescent="0.2">
      <c r="A28" s="72">
        <v>9</v>
      </c>
      <c r="B28" s="29" t="s">
        <v>67</v>
      </c>
      <c r="C28" s="59">
        <v>1.5</v>
      </c>
      <c r="D28" s="103">
        <v>1</v>
      </c>
      <c r="E28" s="100">
        <f t="shared" si="0"/>
        <v>66.67</v>
      </c>
      <c r="F28" s="137">
        <v>1</v>
      </c>
      <c r="G28" s="136">
        <v>1</v>
      </c>
      <c r="H28" s="67"/>
      <c r="I28" s="68"/>
      <c r="J28" s="68"/>
      <c r="K28" s="68">
        <v>1</v>
      </c>
      <c r="L28" s="89">
        <v>56</v>
      </c>
      <c r="M28" s="154">
        <v>55</v>
      </c>
      <c r="N28" s="67"/>
      <c r="O28" s="68"/>
      <c r="P28" s="68"/>
      <c r="Q28" s="88">
        <v>1</v>
      </c>
      <c r="R28" s="67"/>
      <c r="S28" s="68"/>
      <c r="T28" s="68">
        <v>1</v>
      </c>
      <c r="U28" s="88"/>
      <c r="V28" s="67"/>
      <c r="W28" s="68"/>
      <c r="X28" s="68">
        <v>1</v>
      </c>
      <c r="Y28" s="88"/>
      <c r="Z28" s="135"/>
      <c r="AA28" s="92"/>
      <c r="AB28" s="67"/>
      <c r="AC28" s="68"/>
      <c r="AD28" s="88"/>
      <c r="AE28" s="85">
        <v>1</v>
      </c>
      <c r="AG28" s="227"/>
      <c r="AH28" s="227"/>
      <c r="AI28" s="227"/>
      <c r="AJ28" s="227"/>
      <c r="AK28" s="227"/>
      <c r="AL28" s="227"/>
      <c r="AM28" s="227"/>
      <c r="AN28" s="227"/>
      <c r="AO28" s="227"/>
      <c r="AP28" s="227"/>
      <c r="AQ28" s="227"/>
      <c r="AR28" s="227"/>
      <c r="AS28" s="227"/>
      <c r="AT28" s="227"/>
      <c r="AU28" s="227"/>
    </row>
    <row r="29" spans="1:47" ht="38.25" x14ac:dyDescent="0.2">
      <c r="A29" s="82">
        <v>10</v>
      </c>
      <c r="B29" s="25" t="s">
        <v>29</v>
      </c>
      <c r="C29" s="12">
        <f>SUM(C30:C32)</f>
        <v>25.25</v>
      </c>
      <c r="D29" s="104">
        <f>SUM(D30:D32)</f>
        <v>21.5</v>
      </c>
      <c r="E29" s="100">
        <f t="shared" si="0"/>
        <v>85.15</v>
      </c>
      <c r="F29" s="138">
        <f>SUM(F30:F32)</f>
        <v>22</v>
      </c>
      <c r="G29" s="149">
        <f>SUM(G30:G32)</f>
        <v>20</v>
      </c>
      <c r="H29" s="13">
        <f>SUM(H30:H32)</f>
        <v>0</v>
      </c>
      <c r="I29" s="14">
        <f t="shared" ref="I29:AE29" si="1">SUM(I30:I32)</f>
        <v>0</v>
      </c>
      <c r="J29" s="14">
        <f t="shared" si="1"/>
        <v>8</v>
      </c>
      <c r="K29" s="14">
        <f t="shared" si="1"/>
        <v>14</v>
      </c>
      <c r="L29" s="89">
        <v>56</v>
      </c>
      <c r="M29" s="89">
        <v>56</v>
      </c>
      <c r="N29" s="13">
        <f t="shared" si="1"/>
        <v>4</v>
      </c>
      <c r="O29" s="14">
        <f t="shared" si="1"/>
        <v>9</v>
      </c>
      <c r="P29" s="14">
        <f t="shared" si="1"/>
        <v>8</v>
      </c>
      <c r="Q29" s="15">
        <f t="shared" si="1"/>
        <v>1</v>
      </c>
      <c r="R29" s="13">
        <f t="shared" si="1"/>
        <v>1</v>
      </c>
      <c r="S29" s="14">
        <f t="shared" si="1"/>
        <v>6</v>
      </c>
      <c r="T29" s="14">
        <f t="shared" si="1"/>
        <v>8</v>
      </c>
      <c r="U29" s="15">
        <f t="shared" si="1"/>
        <v>7</v>
      </c>
      <c r="V29" s="13">
        <f t="shared" si="1"/>
        <v>1</v>
      </c>
      <c r="W29" s="14">
        <f t="shared" si="1"/>
        <v>4</v>
      </c>
      <c r="X29" s="14">
        <f t="shared" si="1"/>
        <v>7</v>
      </c>
      <c r="Y29" s="15">
        <f t="shared" si="1"/>
        <v>10</v>
      </c>
      <c r="Z29" s="133">
        <f t="shared" ref="Z29:AA29" si="2">SUM(Z30:Z32)</f>
        <v>0</v>
      </c>
      <c r="AA29" s="56">
        <f t="shared" si="2"/>
        <v>14</v>
      </c>
      <c r="AB29" s="13">
        <f t="shared" si="1"/>
        <v>0</v>
      </c>
      <c r="AC29" s="14">
        <f t="shared" si="1"/>
        <v>0</v>
      </c>
      <c r="AD29" s="15">
        <f t="shared" si="1"/>
        <v>0</v>
      </c>
      <c r="AE29" s="86">
        <f t="shared" si="1"/>
        <v>0</v>
      </c>
      <c r="AG29" s="227"/>
      <c r="AH29" s="227"/>
      <c r="AI29" s="227"/>
      <c r="AJ29" s="227"/>
      <c r="AK29" s="227"/>
      <c r="AL29" s="227"/>
      <c r="AM29" s="227"/>
      <c r="AN29" s="227"/>
      <c r="AO29" s="227"/>
      <c r="AP29" s="227"/>
      <c r="AQ29" s="227"/>
      <c r="AR29" s="227"/>
      <c r="AS29" s="227"/>
      <c r="AT29" s="227"/>
      <c r="AU29" s="227"/>
    </row>
    <row r="30" spans="1:47" ht="21.75" customHeight="1" x14ac:dyDescent="0.2">
      <c r="A30" s="83">
        <v>10.1</v>
      </c>
      <c r="B30" s="26" t="s">
        <v>13</v>
      </c>
      <c r="C30" s="60"/>
      <c r="D30" s="105"/>
      <c r="E30" s="100">
        <f t="shared" si="0"/>
        <v>0</v>
      </c>
      <c r="F30" s="137"/>
      <c r="G30" s="137"/>
      <c r="H30" s="67"/>
      <c r="I30" s="68"/>
      <c r="J30" s="68"/>
      <c r="K30" s="68"/>
      <c r="L30" s="89"/>
      <c r="M30" s="154"/>
      <c r="N30" s="67"/>
      <c r="O30" s="68"/>
      <c r="P30" s="68"/>
      <c r="Q30" s="88"/>
      <c r="R30" s="67"/>
      <c r="S30" s="68"/>
      <c r="T30" s="68"/>
      <c r="U30" s="88"/>
      <c r="V30" s="67"/>
      <c r="W30" s="68"/>
      <c r="X30" s="68"/>
      <c r="Y30" s="88"/>
      <c r="Z30" s="135"/>
      <c r="AA30" s="92"/>
      <c r="AB30" s="67"/>
      <c r="AC30" s="68"/>
      <c r="AD30" s="88"/>
      <c r="AE30" s="85"/>
      <c r="AG30" s="227"/>
      <c r="AH30" s="227"/>
      <c r="AI30" s="227"/>
      <c r="AJ30" s="227"/>
      <c r="AK30" s="227"/>
      <c r="AL30" s="227"/>
      <c r="AM30" s="227"/>
      <c r="AN30" s="227"/>
      <c r="AO30" s="227"/>
      <c r="AP30" s="227"/>
      <c r="AQ30" s="227"/>
      <c r="AR30" s="227"/>
      <c r="AS30" s="227"/>
      <c r="AT30" s="227"/>
      <c r="AU30" s="227"/>
    </row>
    <row r="31" spans="1:47" ht="21.75" customHeight="1" x14ac:dyDescent="0.2">
      <c r="A31" s="83">
        <v>10.199999999999999</v>
      </c>
      <c r="B31" s="26" t="s">
        <v>14</v>
      </c>
      <c r="C31" s="60">
        <v>8.25</v>
      </c>
      <c r="D31" s="105">
        <v>6</v>
      </c>
      <c r="E31" s="100">
        <f t="shared" si="0"/>
        <v>72.73</v>
      </c>
      <c r="F31" s="137">
        <v>6</v>
      </c>
      <c r="G31" s="137">
        <v>6</v>
      </c>
      <c r="H31" s="67"/>
      <c r="I31" s="68"/>
      <c r="J31" s="68">
        <v>1</v>
      </c>
      <c r="K31" s="68">
        <v>5</v>
      </c>
      <c r="L31" s="89">
        <v>57</v>
      </c>
      <c r="M31" s="154">
        <v>56</v>
      </c>
      <c r="N31" s="67"/>
      <c r="O31" s="68"/>
      <c r="P31" s="68">
        <v>6</v>
      </c>
      <c r="Q31" s="88"/>
      <c r="R31" s="67"/>
      <c r="S31" s="68">
        <v>3</v>
      </c>
      <c r="T31" s="68">
        <v>1</v>
      </c>
      <c r="U31" s="88">
        <v>2</v>
      </c>
      <c r="V31" s="67"/>
      <c r="W31" s="68"/>
      <c r="X31" s="68">
        <v>1</v>
      </c>
      <c r="Y31" s="88">
        <v>5</v>
      </c>
      <c r="Z31" s="135"/>
      <c r="AA31" s="92">
        <v>3</v>
      </c>
      <c r="AB31" s="67"/>
      <c r="AC31" s="68"/>
      <c r="AD31" s="88"/>
      <c r="AE31" s="85"/>
      <c r="AG31" s="227"/>
      <c r="AH31" s="227"/>
      <c r="AI31" s="227"/>
      <c r="AJ31" s="227"/>
      <c r="AK31" s="227"/>
      <c r="AL31" s="227"/>
      <c r="AM31" s="227"/>
      <c r="AN31" s="227"/>
      <c r="AO31" s="227"/>
      <c r="AP31" s="227"/>
      <c r="AQ31" s="227"/>
      <c r="AR31" s="227"/>
      <c r="AS31" s="227"/>
      <c r="AT31" s="227"/>
      <c r="AU31" s="227"/>
    </row>
    <row r="32" spans="1:47" ht="21.75" customHeight="1" x14ac:dyDescent="0.2">
      <c r="A32" s="95">
        <v>10.3</v>
      </c>
      <c r="B32" s="96" t="s">
        <v>12</v>
      </c>
      <c r="C32" s="60">
        <v>17</v>
      </c>
      <c r="D32" s="105">
        <v>15.5</v>
      </c>
      <c r="E32" s="100">
        <f t="shared" si="0"/>
        <v>91.18</v>
      </c>
      <c r="F32" s="137">
        <v>16</v>
      </c>
      <c r="G32" s="137">
        <v>14</v>
      </c>
      <c r="H32" s="67"/>
      <c r="I32" s="68"/>
      <c r="J32" s="68">
        <v>7</v>
      </c>
      <c r="K32" s="68">
        <v>9</v>
      </c>
      <c r="L32" s="89">
        <v>55</v>
      </c>
      <c r="M32" s="154">
        <v>54</v>
      </c>
      <c r="N32" s="67">
        <v>4</v>
      </c>
      <c r="O32" s="68">
        <v>9</v>
      </c>
      <c r="P32" s="68">
        <v>2</v>
      </c>
      <c r="Q32" s="88">
        <v>1</v>
      </c>
      <c r="R32" s="67">
        <v>1</v>
      </c>
      <c r="S32" s="68">
        <v>3</v>
      </c>
      <c r="T32" s="68">
        <v>7</v>
      </c>
      <c r="U32" s="88">
        <v>5</v>
      </c>
      <c r="V32" s="67">
        <v>1</v>
      </c>
      <c r="W32" s="68">
        <v>4</v>
      </c>
      <c r="X32" s="68">
        <v>6</v>
      </c>
      <c r="Y32" s="88">
        <v>5</v>
      </c>
      <c r="Z32" s="135"/>
      <c r="AA32" s="92">
        <v>11</v>
      </c>
      <c r="AB32" s="67"/>
      <c r="AC32" s="68"/>
      <c r="AD32" s="88"/>
      <c r="AE32" s="85"/>
      <c r="AG32" s="227"/>
      <c r="AH32" s="227"/>
      <c r="AI32" s="227"/>
      <c r="AJ32" s="227"/>
      <c r="AK32" s="227"/>
      <c r="AL32" s="227"/>
      <c r="AM32" s="227"/>
      <c r="AN32" s="227"/>
      <c r="AO32" s="227"/>
      <c r="AP32" s="227"/>
      <c r="AQ32" s="227"/>
      <c r="AR32" s="227"/>
      <c r="AS32" s="227"/>
      <c r="AT32" s="227"/>
      <c r="AU32" s="227"/>
    </row>
    <row r="33" spans="1:47" ht="21.75" customHeight="1" thickBot="1" x14ac:dyDescent="0.25">
      <c r="A33" s="110">
        <v>11</v>
      </c>
      <c r="B33" s="111" t="s">
        <v>25</v>
      </c>
      <c r="C33" s="112">
        <v>0.5</v>
      </c>
      <c r="D33" s="113">
        <v>0.5</v>
      </c>
      <c r="E33" s="114">
        <f t="shared" si="0"/>
        <v>100</v>
      </c>
      <c r="F33" s="139">
        <v>1</v>
      </c>
      <c r="G33" s="137">
        <v>1</v>
      </c>
      <c r="H33" s="71"/>
      <c r="I33" s="69">
        <v>1</v>
      </c>
      <c r="J33" s="69"/>
      <c r="K33" s="69"/>
      <c r="L33" s="115">
        <v>26</v>
      </c>
      <c r="M33" s="155">
        <v>48</v>
      </c>
      <c r="N33" s="71"/>
      <c r="O33" s="69"/>
      <c r="P33" s="69"/>
      <c r="Q33" s="117">
        <v>1</v>
      </c>
      <c r="R33" s="71">
        <v>1</v>
      </c>
      <c r="S33" s="69"/>
      <c r="T33" s="69"/>
      <c r="U33" s="117"/>
      <c r="V33" s="71"/>
      <c r="W33" s="69">
        <v>1</v>
      </c>
      <c r="X33" s="69"/>
      <c r="Y33" s="117"/>
      <c r="Z33" s="141">
        <v>1</v>
      </c>
      <c r="AA33" s="116"/>
      <c r="AB33" s="71"/>
      <c r="AC33" s="69"/>
      <c r="AD33" s="117"/>
      <c r="AE33" s="118"/>
      <c r="AG33" s="227"/>
      <c r="AH33" s="227"/>
      <c r="AI33" s="227"/>
      <c r="AJ33" s="227"/>
      <c r="AK33" s="227"/>
      <c r="AL33" s="227"/>
      <c r="AM33" s="227"/>
      <c r="AN33" s="227"/>
      <c r="AO33" s="227"/>
      <c r="AP33" s="227"/>
      <c r="AQ33" s="227"/>
      <c r="AR33" s="227"/>
      <c r="AS33" s="227"/>
      <c r="AT33" s="227"/>
      <c r="AU33" s="227"/>
    </row>
    <row r="34" spans="1:47" ht="21.75" customHeight="1" thickBot="1" x14ac:dyDescent="0.25">
      <c r="A34" s="119"/>
      <c r="B34" s="120"/>
      <c r="C34" s="121"/>
      <c r="D34" s="122"/>
      <c r="E34" s="123"/>
      <c r="F34" s="140"/>
      <c r="G34" s="150"/>
      <c r="H34" s="124"/>
      <c r="I34" s="125"/>
      <c r="J34" s="125"/>
      <c r="K34" s="125"/>
      <c r="L34" s="125"/>
      <c r="M34" s="127"/>
      <c r="N34" s="134"/>
      <c r="O34" s="125"/>
      <c r="P34" s="125"/>
      <c r="Q34" s="127"/>
      <c r="R34" s="124"/>
      <c r="S34" s="125"/>
      <c r="T34" s="125"/>
      <c r="U34" s="127"/>
      <c r="V34" s="124"/>
      <c r="W34" s="125"/>
      <c r="X34" s="125"/>
      <c r="Y34" s="127"/>
      <c r="Z34" s="134"/>
      <c r="AA34" s="126"/>
      <c r="AB34" s="124"/>
      <c r="AC34" s="125"/>
      <c r="AD34" s="127"/>
      <c r="AE34" s="128"/>
      <c r="AG34" s="227"/>
      <c r="AH34" s="227"/>
      <c r="AI34" s="227"/>
      <c r="AJ34" s="227"/>
      <c r="AK34" s="227"/>
      <c r="AL34" s="227"/>
      <c r="AM34" s="227"/>
      <c r="AN34" s="227"/>
      <c r="AO34" s="227"/>
      <c r="AP34" s="227"/>
      <c r="AQ34" s="227"/>
      <c r="AR34" s="227"/>
      <c r="AS34" s="227"/>
      <c r="AT34" s="227"/>
      <c r="AU34" s="227"/>
    </row>
    <row r="35" spans="1:47" s="35" customFormat="1" ht="11.25" customHeight="1" x14ac:dyDescent="0.2">
      <c r="A35" s="32"/>
      <c r="B35" s="33"/>
      <c r="C35" s="53"/>
      <c r="D35" s="53"/>
      <c r="E35" s="3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4"/>
      <c r="U35" s="54"/>
      <c r="V35" s="54"/>
      <c r="W35" s="54"/>
      <c r="X35" s="54"/>
      <c r="Y35" s="54"/>
      <c r="Z35" s="54"/>
      <c r="AA35" s="54"/>
      <c r="AB35" s="54"/>
      <c r="AF35" s="36"/>
      <c r="AG35" s="36"/>
      <c r="AH35" s="36"/>
      <c r="AI35" s="36"/>
      <c r="AJ35" s="36"/>
      <c r="AK35" s="36"/>
      <c r="AL35" s="36"/>
      <c r="AM35" s="36"/>
      <c r="AN35" s="36"/>
      <c r="AO35" s="36"/>
    </row>
    <row r="36" spans="1:47" x14ac:dyDescent="0.2">
      <c r="A36" s="232"/>
      <c r="B36" s="232"/>
      <c r="C36" s="233"/>
      <c r="D36" s="233"/>
      <c r="E36" s="233"/>
      <c r="F36" s="233"/>
      <c r="G36" s="233"/>
      <c r="H36" s="233"/>
      <c r="I36" s="233"/>
      <c r="J36" s="233"/>
      <c r="K36" s="233"/>
      <c r="L36" s="233"/>
      <c r="M36" s="233"/>
      <c r="N36" s="233"/>
      <c r="O36" s="233"/>
      <c r="P36" s="233"/>
      <c r="Q36" s="233"/>
      <c r="R36" s="233"/>
      <c r="S36" s="233"/>
      <c r="T36" s="233"/>
      <c r="U36" s="233"/>
      <c r="V36" s="233"/>
      <c r="W36" s="233"/>
      <c r="X36" s="233"/>
      <c r="Y36" s="233"/>
      <c r="Z36" s="233"/>
      <c r="AA36" s="233"/>
      <c r="AB36" s="233"/>
      <c r="AC36" s="233"/>
      <c r="AD36" s="233"/>
      <c r="AE36" s="233"/>
      <c r="AF36" s="227"/>
      <c r="AG36" s="227"/>
      <c r="AH36" s="227"/>
      <c r="AI36" s="227"/>
      <c r="AJ36" s="227"/>
      <c r="AK36" s="227"/>
      <c r="AL36" s="227"/>
      <c r="AM36" s="227"/>
      <c r="AN36" s="227"/>
      <c r="AO36" s="227"/>
      <c r="AP36" s="227"/>
      <c r="AQ36" s="227"/>
    </row>
    <row r="37" spans="1:47" s="16" customFormat="1" ht="15" x14ac:dyDescent="0.25">
      <c r="A37" s="228"/>
      <c r="B37" s="229"/>
      <c r="C37" s="229"/>
      <c r="D37" s="229"/>
      <c r="E37" s="229"/>
      <c r="F37" s="229"/>
      <c r="G37" s="229"/>
      <c r="H37" s="229"/>
      <c r="I37" s="229"/>
      <c r="J37" s="229"/>
      <c r="K37" s="229"/>
      <c r="L37" s="229"/>
      <c r="M37" s="229"/>
      <c r="N37" s="229"/>
      <c r="O37" s="229"/>
      <c r="P37" s="229"/>
      <c r="Q37" s="229"/>
      <c r="R37" s="229"/>
      <c r="S37" s="229"/>
      <c r="T37" s="229"/>
      <c r="U37" s="229"/>
      <c r="V37" s="229"/>
      <c r="W37" s="229"/>
      <c r="X37" s="229"/>
      <c r="Y37" s="229"/>
      <c r="Z37" s="229"/>
      <c r="AA37" s="234"/>
      <c r="AB37" s="233"/>
      <c r="AC37" s="233"/>
      <c r="AD37" s="233"/>
      <c r="AE37" s="233"/>
      <c r="AF37" s="227"/>
      <c r="AG37" s="227"/>
      <c r="AH37" s="227"/>
      <c r="AI37" s="227"/>
      <c r="AJ37" s="227"/>
      <c r="AK37" s="227"/>
      <c r="AL37" s="227"/>
      <c r="AM37" s="227"/>
      <c r="AN37" s="227"/>
      <c r="AO37" s="227"/>
      <c r="AP37" s="227"/>
      <c r="AQ37" s="227"/>
    </row>
    <row r="38" spans="1:47" s="35" customFormat="1" ht="135.75" customHeight="1" x14ac:dyDescent="0.2">
      <c r="A38" s="228"/>
      <c r="B38" s="227"/>
      <c r="C38" s="235"/>
      <c r="D38" s="235"/>
      <c r="E38" s="235"/>
      <c r="F38" s="235"/>
      <c r="G38" s="230"/>
      <c r="H38" s="231"/>
      <c r="I38" s="236"/>
      <c r="J38" s="236"/>
      <c r="K38" s="236"/>
      <c r="L38" s="236"/>
      <c r="M38" s="236"/>
      <c r="N38" s="236"/>
      <c r="O38" s="231"/>
      <c r="P38" s="236"/>
      <c r="Q38" s="236"/>
      <c r="R38" s="236"/>
      <c r="S38" s="236"/>
      <c r="T38" s="231"/>
      <c r="U38" s="237"/>
      <c r="V38" s="237"/>
      <c r="W38" s="237"/>
      <c r="X38" s="237"/>
      <c r="Y38" s="237"/>
      <c r="Z38" s="227"/>
      <c r="AA38" s="227"/>
      <c r="AB38" s="227"/>
      <c r="AC38" s="227"/>
      <c r="AD38" s="227"/>
      <c r="AE38" s="227"/>
      <c r="AF38" s="227"/>
      <c r="AG38" s="227"/>
      <c r="AH38" s="227"/>
      <c r="AI38" s="227"/>
      <c r="AJ38" s="227"/>
      <c r="AK38" s="227"/>
      <c r="AL38" s="227"/>
      <c r="AM38" s="227"/>
      <c r="AN38" s="227"/>
      <c r="AO38" s="227"/>
      <c r="AP38" s="227"/>
      <c r="AQ38" s="227"/>
    </row>
    <row r="39" spans="1:47" x14ac:dyDescent="0.2">
      <c r="A39" s="228"/>
      <c r="B39" s="227"/>
      <c r="C39" s="239"/>
      <c r="D39" s="239"/>
      <c r="E39" s="239"/>
      <c r="F39" s="239"/>
      <c r="G39" s="239"/>
      <c r="H39" s="239"/>
      <c r="I39" s="239"/>
      <c r="J39" s="227"/>
      <c r="K39" s="227"/>
      <c r="L39" s="227"/>
      <c r="M39" s="227"/>
      <c r="N39" s="227"/>
      <c r="O39" s="227"/>
      <c r="P39" s="227"/>
      <c r="Q39" s="227"/>
      <c r="R39" s="227"/>
      <c r="S39" s="227"/>
      <c r="T39" s="227"/>
      <c r="U39" s="227"/>
      <c r="V39" s="227"/>
      <c r="W39" s="227"/>
      <c r="X39" s="227"/>
      <c r="Y39" s="227"/>
      <c r="Z39" s="227"/>
      <c r="AA39" s="227"/>
      <c r="AB39" s="227"/>
      <c r="AC39" s="227"/>
      <c r="AD39" s="227"/>
      <c r="AE39" s="227"/>
      <c r="AF39" s="227"/>
      <c r="AG39" s="227"/>
      <c r="AH39" s="227"/>
      <c r="AI39" s="227"/>
      <c r="AJ39" s="227"/>
      <c r="AK39" s="227"/>
      <c r="AL39" s="227"/>
      <c r="AM39" s="227"/>
      <c r="AN39" s="227"/>
      <c r="AO39" s="227"/>
      <c r="AP39" s="227"/>
      <c r="AQ39" s="227"/>
    </row>
    <row r="40" spans="1:47" x14ac:dyDescent="0.2">
      <c r="A40" s="228"/>
      <c r="B40" s="242"/>
      <c r="C40" s="240"/>
      <c r="D40" s="240"/>
      <c r="E40" s="240"/>
      <c r="F40" s="240"/>
      <c r="G40" s="240"/>
      <c r="H40" s="240"/>
      <c r="I40" s="241"/>
      <c r="J40" s="241"/>
      <c r="K40" s="239"/>
      <c r="L40" s="227"/>
      <c r="M40" s="227"/>
      <c r="N40" s="227"/>
      <c r="O40" s="227"/>
      <c r="P40" s="227"/>
      <c r="Q40" s="227"/>
      <c r="R40" s="227"/>
      <c r="S40" s="227"/>
      <c r="T40" s="227"/>
      <c r="U40" s="227"/>
      <c r="V40" s="227"/>
      <c r="W40" s="227"/>
      <c r="X40" s="227"/>
      <c r="Y40" s="227"/>
      <c r="Z40" s="227"/>
      <c r="AA40" s="227"/>
      <c r="AB40" s="227"/>
      <c r="AC40" s="227"/>
      <c r="AD40" s="227"/>
      <c r="AE40" s="227"/>
      <c r="AF40" s="227"/>
      <c r="AG40" s="227"/>
      <c r="AH40" s="227"/>
      <c r="AI40" s="227"/>
      <c r="AJ40" s="227"/>
      <c r="AK40" s="227"/>
      <c r="AL40" s="227"/>
      <c r="AM40" s="227"/>
      <c r="AN40" s="227"/>
      <c r="AO40" s="227"/>
      <c r="AP40" s="227"/>
      <c r="AQ40" s="227"/>
    </row>
    <row r="41" spans="1:47" x14ac:dyDescent="0.2">
      <c r="A41" s="228"/>
      <c r="B41" s="242"/>
      <c r="C41" s="242"/>
      <c r="D41" s="242"/>
      <c r="E41" s="242"/>
      <c r="F41" s="239"/>
      <c r="G41" s="239"/>
      <c r="H41" s="239"/>
      <c r="I41" s="239"/>
      <c r="J41" s="239"/>
      <c r="K41" s="239"/>
      <c r="L41" s="227"/>
      <c r="M41" s="227"/>
      <c r="N41" s="227"/>
      <c r="O41" s="227"/>
      <c r="P41" s="227"/>
      <c r="Q41" s="227"/>
      <c r="R41" s="227"/>
      <c r="S41" s="227"/>
      <c r="T41" s="227"/>
      <c r="U41" s="227"/>
      <c r="V41" s="227"/>
      <c r="W41" s="227"/>
      <c r="X41" s="227"/>
      <c r="Y41" s="227"/>
      <c r="Z41" s="227"/>
      <c r="AA41" s="227"/>
      <c r="AB41" s="227"/>
      <c r="AC41" s="227"/>
      <c r="AD41" s="227"/>
      <c r="AE41" s="227"/>
      <c r="AF41" s="227"/>
      <c r="AG41" s="227"/>
      <c r="AH41" s="227"/>
      <c r="AI41" s="227"/>
      <c r="AJ41" s="227"/>
      <c r="AK41" s="227"/>
      <c r="AL41" s="227"/>
      <c r="AM41" s="227"/>
      <c r="AN41" s="227"/>
      <c r="AO41" s="227"/>
      <c r="AP41" s="227"/>
      <c r="AQ41" s="227"/>
    </row>
    <row r="42" spans="1:47" x14ac:dyDescent="0.2">
      <c r="A42" s="228"/>
      <c r="B42" s="242"/>
      <c r="C42" s="240"/>
      <c r="D42" s="240"/>
      <c r="E42" s="240"/>
      <c r="F42" s="241"/>
      <c r="G42" s="241"/>
      <c r="H42" s="241"/>
      <c r="I42" s="241"/>
      <c r="J42" s="241"/>
      <c r="K42" s="239"/>
      <c r="L42" s="227"/>
      <c r="M42" s="227"/>
      <c r="N42" s="227"/>
      <c r="O42" s="227"/>
      <c r="P42" s="227"/>
      <c r="Q42" s="227"/>
      <c r="R42" s="227"/>
      <c r="S42" s="227"/>
      <c r="T42" s="227"/>
      <c r="U42" s="227"/>
      <c r="V42" s="227"/>
      <c r="W42" s="227"/>
      <c r="X42" s="227"/>
      <c r="Y42" s="227"/>
      <c r="Z42" s="227"/>
      <c r="AA42" s="227"/>
      <c r="AB42" s="227"/>
      <c r="AC42" s="227"/>
      <c r="AD42" s="227"/>
      <c r="AE42" s="227"/>
      <c r="AF42" s="227"/>
      <c r="AG42" s="227"/>
      <c r="AH42" s="227"/>
      <c r="AI42" s="227"/>
      <c r="AJ42" s="227"/>
      <c r="AK42" s="227"/>
      <c r="AL42" s="227"/>
      <c r="AM42" s="227"/>
      <c r="AN42" s="227"/>
      <c r="AO42" s="227"/>
      <c r="AP42" s="227"/>
      <c r="AQ42" s="227"/>
    </row>
    <row r="43" spans="1:47" x14ac:dyDescent="0.2">
      <c r="A43" s="228"/>
      <c r="B43" s="242"/>
      <c r="C43" s="242"/>
      <c r="D43" s="242"/>
      <c r="E43" s="242"/>
      <c r="F43" s="239"/>
      <c r="G43" s="239"/>
      <c r="H43" s="239"/>
      <c r="I43" s="239"/>
      <c r="J43" s="239"/>
      <c r="K43" s="239"/>
      <c r="L43" s="227"/>
      <c r="M43" s="227"/>
      <c r="N43" s="227"/>
      <c r="O43" s="227"/>
      <c r="P43" s="227"/>
      <c r="Q43" s="227"/>
      <c r="R43" s="227"/>
      <c r="S43" s="227"/>
      <c r="T43" s="227"/>
      <c r="U43" s="227"/>
      <c r="V43" s="227"/>
      <c r="W43" s="227"/>
      <c r="X43" s="227"/>
      <c r="Y43" s="227"/>
      <c r="Z43" s="227"/>
      <c r="AA43" s="227"/>
      <c r="AB43" s="227"/>
      <c r="AC43" s="227"/>
      <c r="AD43" s="227"/>
      <c r="AE43" s="227"/>
      <c r="AF43" s="227"/>
      <c r="AG43" s="227"/>
      <c r="AH43" s="227"/>
      <c r="AI43" s="227"/>
      <c r="AJ43" s="227"/>
      <c r="AK43" s="227"/>
      <c r="AL43" s="227"/>
      <c r="AM43" s="227"/>
      <c r="AN43" s="227"/>
      <c r="AO43" s="227"/>
      <c r="AP43" s="227"/>
      <c r="AQ43" s="227"/>
    </row>
    <row r="44" spans="1:47" x14ac:dyDescent="0.2">
      <c r="A44" s="228"/>
      <c r="B44" s="239"/>
      <c r="C44" s="239"/>
      <c r="D44" s="239"/>
      <c r="E44" s="239"/>
      <c r="F44" s="239"/>
      <c r="G44" s="239"/>
      <c r="H44" s="239"/>
      <c r="I44" s="239"/>
      <c r="J44" s="239"/>
      <c r="K44" s="239"/>
      <c r="L44" s="227"/>
      <c r="M44" s="227"/>
      <c r="N44" s="227"/>
      <c r="O44" s="227"/>
      <c r="P44" s="227"/>
      <c r="Q44" s="227"/>
      <c r="R44" s="227"/>
      <c r="S44" s="227"/>
      <c r="T44" s="227"/>
      <c r="U44" s="227"/>
      <c r="V44" s="227"/>
      <c r="W44" s="227"/>
      <c r="X44" s="227"/>
      <c r="Y44" s="227"/>
      <c r="Z44" s="227"/>
      <c r="AA44" s="227"/>
      <c r="AB44" s="227"/>
      <c r="AC44" s="227"/>
      <c r="AD44" s="227"/>
      <c r="AE44" s="227"/>
      <c r="AF44" s="227"/>
      <c r="AG44" s="227"/>
      <c r="AH44" s="227"/>
      <c r="AI44" s="227"/>
      <c r="AJ44" s="227"/>
      <c r="AK44" s="227"/>
      <c r="AL44" s="227"/>
      <c r="AM44" s="227"/>
      <c r="AN44" s="227"/>
      <c r="AO44" s="227"/>
      <c r="AP44" s="227"/>
      <c r="AQ44" s="227"/>
    </row>
    <row r="45" spans="1:47" x14ac:dyDescent="0.2">
      <c r="A45" s="228"/>
      <c r="B45" s="239"/>
      <c r="C45" s="239"/>
      <c r="D45" s="239"/>
      <c r="E45" s="239"/>
      <c r="F45" s="239"/>
      <c r="G45" s="239"/>
      <c r="H45" s="239"/>
      <c r="I45" s="239"/>
      <c r="J45" s="239"/>
      <c r="K45" s="239"/>
      <c r="L45" s="227"/>
      <c r="M45" s="227"/>
      <c r="N45" s="227"/>
      <c r="O45" s="227"/>
      <c r="P45" s="227"/>
      <c r="Q45" s="227"/>
      <c r="R45" s="227"/>
      <c r="S45" s="227"/>
      <c r="T45" s="227"/>
      <c r="U45" s="227"/>
      <c r="V45" s="227"/>
      <c r="W45" s="227"/>
      <c r="X45" s="227"/>
      <c r="Y45" s="227"/>
      <c r="Z45" s="227"/>
      <c r="AA45" s="227"/>
      <c r="AB45" s="227"/>
      <c r="AC45" s="227"/>
      <c r="AD45" s="227"/>
      <c r="AE45" s="227"/>
      <c r="AF45" s="227"/>
      <c r="AG45" s="227"/>
      <c r="AH45" s="227"/>
      <c r="AI45" s="227"/>
      <c r="AJ45" s="227"/>
      <c r="AK45" s="227"/>
      <c r="AL45" s="227"/>
      <c r="AM45" s="227"/>
      <c r="AN45" s="227"/>
      <c r="AO45" s="227"/>
      <c r="AP45" s="227"/>
      <c r="AQ45" s="227"/>
    </row>
    <row r="46" spans="1:47" x14ac:dyDescent="0.2">
      <c r="A46" s="228"/>
      <c r="B46" s="239"/>
      <c r="C46" s="239"/>
      <c r="D46" s="239"/>
      <c r="E46" s="239"/>
      <c r="F46" s="239"/>
      <c r="G46" s="239"/>
      <c r="H46" s="239"/>
      <c r="I46" s="239"/>
      <c r="J46" s="239"/>
      <c r="K46" s="239"/>
      <c r="L46" s="227"/>
      <c r="M46" s="227"/>
      <c r="N46" s="227"/>
      <c r="O46" s="227"/>
      <c r="P46" s="227"/>
      <c r="Q46" s="227"/>
      <c r="R46" s="227"/>
      <c r="S46" s="227"/>
      <c r="T46" s="227"/>
      <c r="U46" s="227"/>
      <c r="V46" s="227"/>
      <c r="W46" s="227"/>
      <c r="X46" s="227"/>
      <c r="Y46" s="227"/>
      <c r="Z46" s="227"/>
      <c r="AA46" s="227"/>
      <c r="AB46" s="227"/>
      <c r="AC46" s="227"/>
      <c r="AD46" s="227"/>
      <c r="AE46" s="227"/>
      <c r="AF46" s="227"/>
      <c r="AG46" s="227"/>
      <c r="AH46" s="227"/>
      <c r="AI46" s="227"/>
      <c r="AJ46" s="227"/>
      <c r="AK46" s="227"/>
      <c r="AL46" s="227"/>
      <c r="AM46" s="227"/>
      <c r="AN46" s="227"/>
      <c r="AO46" s="227"/>
      <c r="AP46" s="227"/>
      <c r="AQ46" s="227"/>
    </row>
    <row r="47" spans="1:47" x14ac:dyDescent="0.2">
      <c r="A47" s="228"/>
      <c r="B47" s="239"/>
      <c r="C47" s="239"/>
      <c r="D47" s="239"/>
      <c r="E47" s="239"/>
      <c r="F47" s="239"/>
      <c r="G47" s="239"/>
      <c r="H47" s="239"/>
      <c r="I47" s="239"/>
      <c r="J47" s="239"/>
      <c r="K47" s="239"/>
      <c r="L47" s="227"/>
      <c r="M47" s="227"/>
      <c r="N47" s="227"/>
      <c r="O47" s="227"/>
      <c r="P47" s="227"/>
      <c r="Q47" s="227"/>
      <c r="R47" s="227"/>
      <c r="S47" s="227"/>
      <c r="T47" s="227"/>
      <c r="U47" s="227"/>
      <c r="V47" s="227"/>
      <c r="W47" s="227"/>
      <c r="X47" s="227"/>
      <c r="Y47" s="227"/>
      <c r="Z47" s="227"/>
      <c r="AA47" s="227"/>
      <c r="AB47" s="227"/>
      <c r="AC47" s="227"/>
      <c r="AD47" s="227"/>
      <c r="AE47" s="227"/>
      <c r="AF47" s="227"/>
      <c r="AG47" s="227"/>
      <c r="AH47" s="227"/>
      <c r="AI47" s="227"/>
      <c r="AJ47" s="227"/>
      <c r="AK47" s="227"/>
      <c r="AL47" s="227"/>
      <c r="AM47" s="227"/>
      <c r="AN47" s="227"/>
      <c r="AO47" s="227"/>
      <c r="AP47" s="227"/>
      <c r="AQ47" s="227"/>
    </row>
    <row r="48" spans="1:47" x14ac:dyDescent="0.2">
      <c r="B48" s="239"/>
      <c r="C48" s="239"/>
      <c r="D48" s="239"/>
      <c r="E48" s="239"/>
      <c r="F48" s="239"/>
      <c r="G48" s="239"/>
      <c r="H48" s="239"/>
      <c r="I48" s="239"/>
      <c r="J48" s="239"/>
      <c r="K48" s="239"/>
    </row>
    <row r="53" spans="5:5" x14ac:dyDescent="0.2">
      <c r="E53" s="37"/>
    </row>
  </sheetData>
  <mergeCells count="28">
    <mergeCell ref="C42:E42"/>
    <mergeCell ref="V17:Y17"/>
    <mergeCell ref="N17:Q17"/>
    <mergeCell ref="R17:U17"/>
    <mergeCell ref="F16:F18"/>
    <mergeCell ref="C38:F38"/>
    <mergeCell ref="I38:N38"/>
    <mergeCell ref="P38:S38"/>
    <mergeCell ref="U38:Y38"/>
    <mergeCell ref="H16:AA16"/>
    <mergeCell ref="Z17:Z18"/>
    <mergeCell ref="AA17:AA18"/>
    <mergeCell ref="C40:H40"/>
    <mergeCell ref="AG18:AU18"/>
    <mergeCell ref="A36:B36"/>
    <mergeCell ref="A16:A18"/>
    <mergeCell ref="B16:B18"/>
    <mergeCell ref="C16:D17"/>
    <mergeCell ref="E16:E18"/>
    <mergeCell ref="E10:W10"/>
    <mergeCell ref="AE16:AE18"/>
    <mergeCell ref="J14:S14"/>
    <mergeCell ref="N12:O12"/>
    <mergeCell ref="P12:Q12"/>
    <mergeCell ref="AC16:AD17"/>
    <mergeCell ref="AB16:AB18"/>
    <mergeCell ref="G16:G17"/>
    <mergeCell ref="H17:M17"/>
  </mergeCells>
  <phoneticPr fontId="2" type="noConversion"/>
  <conditionalFormatting sqref="J14:S14">
    <cfRule type="cellIs" dxfId="5" priority="1" stopIfTrue="1" operator="equal">
      <formula>$W$14</formula>
    </cfRule>
  </conditionalFormatting>
  <conditionalFormatting sqref="C40:H40">
    <cfRule type="cellIs" dxfId="4" priority="2" stopIfTrue="1" operator="equal">
      <formula>$H$51</formula>
    </cfRule>
  </conditionalFormatting>
  <conditionalFormatting sqref="C42:E42">
    <cfRule type="cellIs" dxfId="3" priority="3" stopIfTrue="1" operator="equal">
      <formula>$N$52</formula>
    </cfRule>
  </conditionalFormatting>
  <dataValidations count="4">
    <dataValidation type="whole" operator="greaterThan" allowBlank="1" showInputMessage="1" showErrorMessage="1" errorTitle="Внимание!" error="Вводятся только числовые значения больше 0" sqref="N20:Y28 H20:K28 N30:Y35 H30:K35 F30:F35 F20:F28 AE34 G34:G35 Z35:AB35 L34:M35 AB30:AD34 Z34:AA34 AB20:AD28">
      <formula1>0</formula1>
    </dataValidation>
    <dataValidation type="decimal" operator="greaterThan" allowBlank="1" showInputMessage="1" showErrorMessage="1" errorTitle="Внимание!" error="Вводятся только числовые значения больше 0" sqref="C20:D28 C30:D35">
      <formula1>0</formula1>
    </dataValidation>
    <dataValidation type="list" allowBlank="1" showInputMessage="1" showErrorMessage="1" sqref="N12:O12">
      <formula1>$O$1:$O$4</formula1>
    </dataValidation>
    <dataValidation type="list" allowBlank="1" showInputMessage="1" showErrorMessage="1" sqref="P12:Q12">
      <formula1>$P$1:$P$8</formula1>
    </dataValidation>
  </dataValidations>
  <pageMargins left="0.18" right="0.17" top="1" bottom="1" header="0.5" footer="0.5"/>
  <pageSetup paperSize="9" scale="41" orientation="landscape" cellComments="asDisplayed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34"/>
    <pageSetUpPr fitToPage="1"/>
  </sheetPr>
  <dimension ref="A1:AP53"/>
  <sheetViews>
    <sheetView showGridLines="0" zoomScale="80" zoomScaleNormal="80" workbookViewId="0">
      <pane xSplit="2" topLeftCell="N1" activePane="topRight" state="frozen"/>
      <selection activeCell="A9" sqref="A9"/>
      <selection pane="topRight" activeCell="U13" sqref="U13"/>
    </sheetView>
  </sheetViews>
  <sheetFormatPr defaultColWidth="9.140625" defaultRowHeight="12.75" x14ac:dyDescent="0.2"/>
  <cols>
    <col min="1" max="1" width="4.42578125" style="21" customWidth="1"/>
    <col min="2" max="2" width="30.140625" style="1" customWidth="1"/>
    <col min="3" max="3" width="12.5703125" style="1" customWidth="1"/>
    <col min="4" max="4" width="11.5703125" style="1" customWidth="1"/>
    <col min="5" max="5" width="12" style="1" customWidth="1"/>
    <col min="6" max="6" width="13.42578125" style="1" customWidth="1"/>
    <col min="7" max="10" width="10.7109375" style="1" customWidth="1"/>
    <col min="11" max="11" width="12" style="1" customWidth="1"/>
    <col min="12" max="12" width="10.5703125" style="1" customWidth="1"/>
    <col min="13" max="13" width="15.140625" style="1" customWidth="1"/>
    <col min="14" max="14" width="9.140625" style="1" customWidth="1"/>
    <col min="15" max="22" width="10.7109375" style="1" customWidth="1"/>
    <col min="23" max="23" width="15.7109375" style="1" customWidth="1"/>
    <col min="24" max="24" width="16.140625" style="1" customWidth="1"/>
    <col min="25" max="25" width="16.5703125" style="1" customWidth="1"/>
    <col min="26" max="31" width="15.7109375" style="1" customWidth="1"/>
    <col min="32" max="32" width="15.7109375" style="16" customWidth="1"/>
    <col min="33" max="33" width="10.42578125" style="1" customWidth="1"/>
    <col min="34" max="34" width="11.5703125" style="1" bestFit="1" customWidth="1"/>
    <col min="35" max="35" width="13.7109375" style="1" customWidth="1"/>
    <col min="36" max="36" width="15" style="1" customWidth="1"/>
    <col min="37" max="37" width="14.7109375" style="1" customWidth="1"/>
    <col min="38" max="38" width="9.5703125" style="1" customWidth="1"/>
    <col min="39" max="39" width="9.7109375" style="1" customWidth="1"/>
    <col min="40" max="41" width="9.140625" style="1" customWidth="1"/>
    <col min="42" max="42" width="16.85546875" style="1" bestFit="1" customWidth="1"/>
    <col min="43" max="16384" width="9.140625" style="1"/>
  </cols>
  <sheetData>
    <row r="1" spans="1:32" ht="12.75" hidden="1" customHeight="1" x14ac:dyDescent="0.2">
      <c r="L1" s="1" t="s">
        <v>18</v>
      </c>
      <c r="M1" s="1" t="s">
        <v>68</v>
      </c>
      <c r="Z1" s="74"/>
      <c r="AA1" s="74"/>
      <c r="AB1" s="74"/>
      <c r="AC1" s="74"/>
      <c r="AD1" s="74"/>
      <c r="AE1" s="74"/>
    </row>
    <row r="2" spans="1:32" ht="12.75" hidden="1" customHeight="1" x14ac:dyDescent="0.2">
      <c r="L2" s="1" t="s">
        <v>19</v>
      </c>
      <c r="M2" s="1" t="s">
        <v>69</v>
      </c>
      <c r="Z2" s="74"/>
      <c r="AA2" s="74"/>
      <c r="AB2" s="74"/>
      <c r="AC2" s="74"/>
      <c r="AD2" s="74"/>
      <c r="AE2" s="74"/>
    </row>
    <row r="3" spans="1:32" ht="12.75" hidden="1" customHeight="1" x14ac:dyDescent="0.2">
      <c r="L3" s="1" t="s">
        <v>20</v>
      </c>
      <c r="M3" s="1" t="s">
        <v>70</v>
      </c>
      <c r="Z3" s="74"/>
      <c r="AA3" s="74"/>
      <c r="AB3" s="74"/>
      <c r="AC3" s="74"/>
      <c r="AD3" s="74"/>
      <c r="AE3" s="74"/>
    </row>
    <row r="4" spans="1:32" ht="12.75" hidden="1" customHeight="1" x14ac:dyDescent="0.2">
      <c r="L4" s="1" t="s">
        <v>21</v>
      </c>
      <c r="M4" s="1" t="s">
        <v>71</v>
      </c>
      <c r="Z4" s="74"/>
      <c r="AA4" s="74"/>
      <c r="AB4" s="74"/>
      <c r="AC4" s="74"/>
      <c r="AD4" s="74"/>
      <c r="AE4" s="74"/>
    </row>
    <row r="5" spans="1:32" ht="12.75" hidden="1" customHeight="1" x14ac:dyDescent="0.2">
      <c r="M5" s="1" t="s">
        <v>72</v>
      </c>
      <c r="Z5" s="74"/>
      <c r="AA5" s="74"/>
      <c r="AB5" s="74"/>
      <c r="AC5" s="74"/>
      <c r="AD5" s="74"/>
      <c r="AE5" s="74"/>
    </row>
    <row r="6" spans="1:32" ht="12.75" hidden="1" customHeight="1" x14ac:dyDescent="0.2">
      <c r="M6" s="1" t="s">
        <v>73</v>
      </c>
      <c r="Z6" s="74"/>
      <c r="AA6" s="74"/>
      <c r="AB6" s="74"/>
      <c r="AC6" s="74"/>
      <c r="AD6" s="74"/>
      <c r="AE6" s="74"/>
    </row>
    <row r="7" spans="1:32" ht="12.75" hidden="1" customHeight="1" x14ac:dyDescent="0.2">
      <c r="M7" s="1" t="s">
        <v>74</v>
      </c>
      <c r="Z7" s="74"/>
      <c r="AA7" s="74"/>
      <c r="AB7" s="74"/>
      <c r="AC7" s="74"/>
      <c r="AD7" s="74"/>
      <c r="AE7" s="74"/>
    </row>
    <row r="8" spans="1:32" ht="12.75" hidden="1" customHeight="1" x14ac:dyDescent="0.2">
      <c r="M8" s="1" t="s">
        <v>75</v>
      </c>
      <c r="Z8" s="74"/>
      <c r="AA8" s="74"/>
      <c r="AB8" s="74"/>
      <c r="AC8" s="74"/>
      <c r="AD8" s="74"/>
      <c r="AE8" s="74"/>
    </row>
    <row r="9" spans="1:32" x14ac:dyDescent="0.2">
      <c r="Y9" s="75" t="s">
        <v>16</v>
      </c>
      <c r="Z9" s="75">
        <f>'Форма 079_!_'!AC9</f>
        <v>0</v>
      </c>
      <c r="AA9" s="76"/>
      <c r="AB9" s="76"/>
      <c r="AC9" s="76"/>
      <c r="AD9" s="76"/>
      <c r="AE9" s="76"/>
    </row>
    <row r="10" spans="1:32" ht="24.75" customHeight="1" x14ac:dyDescent="0.2">
      <c r="B10" s="46"/>
      <c r="C10" s="46"/>
      <c r="D10" s="46"/>
      <c r="E10" s="218" t="s">
        <v>0</v>
      </c>
      <c r="F10" s="218"/>
      <c r="G10" s="218"/>
      <c r="H10" s="218"/>
      <c r="I10" s="218"/>
      <c r="J10" s="218"/>
      <c r="K10" s="218"/>
      <c r="L10" s="218"/>
      <c r="M10" s="218"/>
      <c r="N10" s="218"/>
      <c r="O10" s="218"/>
      <c r="P10" s="218"/>
      <c r="Q10" s="218"/>
      <c r="R10" s="218"/>
      <c r="S10" s="218"/>
      <c r="T10" s="218"/>
      <c r="U10" s="46"/>
      <c r="V10" s="46"/>
      <c r="W10" s="46"/>
      <c r="X10" s="46"/>
      <c r="Y10" s="45"/>
    </row>
    <row r="11" spans="1:32" ht="13.5" thickBot="1" x14ac:dyDescent="0.25"/>
    <row r="12" spans="1:32" ht="18.75" customHeight="1" thickBot="1" x14ac:dyDescent="0.25">
      <c r="K12" s="171" t="e">
        <f>'Форма 079_!_'!N12:O12</f>
        <v>#VALUE!</v>
      </c>
      <c r="L12" s="172"/>
      <c r="M12" s="173" t="e">
        <f>'Форма 079_!_'!P12:Q12</f>
        <v>#VALUE!</v>
      </c>
      <c r="N12" s="174"/>
      <c r="O12" s="2"/>
      <c r="P12" s="2"/>
      <c r="Q12" s="2"/>
    </row>
    <row r="13" spans="1:32" ht="19.5" customHeight="1" thickBot="1" x14ac:dyDescent="0.25"/>
    <row r="14" spans="1:32" ht="36.75" customHeight="1" thickBot="1" x14ac:dyDescent="0.25">
      <c r="I14" s="168" t="e">
        <f>'Форма 079_!_'!J14:S14</f>
        <v>#VALUE!</v>
      </c>
      <c r="J14" s="169"/>
      <c r="K14" s="169"/>
      <c r="L14" s="169"/>
      <c r="M14" s="169"/>
      <c r="N14" s="169"/>
      <c r="O14" s="169"/>
      <c r="P14" s="170"/>
      <c r="Q14" s="3"/>
      <c r="R14" s="3"/>
      <c r="S14" s="3"/>
      <c r="T14" s="3"/>
    </row>
    <row r="15" spans="1:32" ht="13.5" thickBot="1" x14ac:dyDescent="0.25">
      <c r="W15" s="62"/>
    </row>
    <row r="16" spans="1:32" ht="12.75" customHeight="1" x14ac:dyDescent="0.2">
      <c r="A16" s="179" t="s">
        <v>42</v>
      </c>
      <c r="B16" s="187" t="s">
        <v>15</v>
      </c>
      <c r="C16" s="179" t="s">
        <v>22</v>
      </c>
      <c r="D16" s="175"/>
      <c r="E16" s="216" t="s">
        <v>26</v>
      </c>
      <c r="F16" s="179" t="s">
        <v>48</v>
      </c>
      <c r="G16" s="210" t="s">
        <v>7</v>
      </c>
      <c r="H16" s="210"/>
      <c r="I16" s="210"/>
      <c r="J16" s="210"/>
      <c r="K16" s="210"/>
      <c r="L16" s="210"/>
      <c r="M16" s="210"/>
      <c r="N16" s="210"/>
      <c r="O16" s="210"/>
      <c r="P16" s="210"/>
      <c r="Q16" s="210"/>
      <c r="R16" s="210"/>
      <c r="S16" s="210"/>
      <c r="T16" s="210"/>
      <c r="U16" s="210"/>
      <c r="V16" s="211"/>
      <c r="W16" s="223" t="s">
        <v>58</v>
      </c>
      <c r="X16" s="175" t="s">
        <v>59</v>
      </c>
      <c r="Y16" s="196"/>
      <c r="Z16" s="216" t="s">
        <v>57</v>
      </c>
      <c r="AA16" s="216" t="s">
        <v>76</v>
      </c>
      <c r="AB16" s="216" t="s">
        <v>77</v>
      </c>
      <c r="AC16" s="219" t="s">
        <v>80</v>
      </c>
      <c r="AD16" s="130"/>
      <c r="AE16" s="130"/>
      <c r="AF16" s="63"/>
    </row>
    <row r="17" spans="1:42" ht="68.25" customHeight="1" x14ac:dyDescent="0.2">
      <c r="A17" s="185"/>
      <c r="B17" s="188"/>
      <c r="C17" s="190"/>
      <c r="D17" s="215"/>
      <c r="E17" s="217"/>
      <c r="F17" s="190"/>
      <c r="G17" s="177" t="s">
        <v>5</v>
      </c>
      <c r="H17" s="177"/>
      <c r="I17" s="177"/>
      <c r="J17" s="177"/>
      <c r="K17" s="177" t="s">
        <v>6</v>
      </c>
      <c r="L17" s="177"/>
      <c r="M17" s="177"/>
      <c r="N17" s="177"/>
      <c r="O17" s="215" t="s">
        <v>46</v>
      </c>
      <c r="P17" s="177"/>
      <c r="Q17" s="177"/>
      <c r="R17" s="177"/>
      <c r="S17" s="215" t="s">
        <v>45</v>
      </c>
      <c r="T17" s="177"/>
      <c r="U17" s="177"/>
      <c r="V17" s="178"/>
      <c r="W17" s="224"/>
      <c r="X17" s="177"/>
      <c r="Y17" s="177"/>
      <c r="Z17" s="217"/>
      <c r="AA17" s="217"/>
      <c r="AB17" s="217"/>
      <c r="AC17" s="220"/>
      <c r="AD17" s="130"/>
      <c r="AE17" s="130"/>
      <c r="AF17" s="63"/>
    </row>
    <row r="18" spans="1:42" ht="127.5" x14ac:dyDescent="0.2">
      <c r="A18" s="185"/>
      <c r="B18" s="188"/>
      <c r="C18" s="4" t="s">
        <v>23</v>
      </c>
      <c r="D18" s="5" t="s">
        <v>24</v>
      </c>
      <c r="E18" s="217"/>
      <c r="F18" s="190"/>
      <c r="G18" s="31" t="s">
        <v>27</v>
      </c>
      <c r="H18" s="19" t="s">
        <v>2</v>
      </c>
      <c r="I18" s="19" t="s">
        <v>3</v>
      </c>
      <c r="J18" s="19" t="s">
        <v>1</v>
      </c>
      <c r="K18" s="18" t="s">
        <v>32</v>
      </c>
      <c r="L18" s="18" t="s">
        <v>31</v>
      </c>
      <c r="M18" s="5" t="s">
        <v>33</v>
      </c>
      <c r="N18" s="6" t="s">
        <v>4</v>
      </c>
      <c r="O18" s="19" t="s">
        <v>8</v>
      </c>
      <c r="P18" s="19" t="s">
        <v>9</v>
      </c>
      <c r="Q18" s="19" t="s">
        <v>10</v>
      </c>
      <c r="R18" s="19" t="s">
        <v>11</v>
      </c>
      <c r="S18" s="19" t="s">
        <v>8</v>
      </c>
      <c r="T18" s="19" t="s">
        <v>9</v>
      </c>
      <c r="U18" s="19" t="s">
        <v>10</v>
      </c>
      <c r="V18" s="30" t="s">
        <v>11</v>
      </c>
      <c r="W18" s="225"/>
      <c r="X18" s="5" t="s">
        <v>55</v>
      </c>
      <c r="Y18" s="5" t="s">
        <v>56</v>
      </c>
      <c r="Z18" s="226"/>
      <c r="AA18" s="226"/>
      <c r="AB18" s="226"/>
      <c r="AC18" s="221"/>
      <c r="AD18" s="131" t="s">
        <v>81</v>
      </c>
      <c r="AE18" s="131" t="s">
        <v>82</v>
      </c>
      <c r="AF18" s="63"/>
      <c r="AG18" s="222" t="s">
        <v>40</v>
      </c>
      <c r="AH18" s="222"/>
      <c r="AI18" s="222"/>
      <c r="AJ18" s="222"/>
      <c r="AK18" s="222"/>
      <c r="AL18" s="222"/>
      <c r="AM18" s="222"/>
      <c r="AN18" s="222"/>
      <c r="AO18" s="222"/>
      <c r="AP18" s="222"/>
    </row>
    <row r="19" spans="1:42" ht="13.5" thickBot="1" x14ac:dyDescent="0.25">
      <c r="A19" s="22" t="s">
        <v>43</v>
      </c>
      <c r="B19" s="23" t="s">
        <v>30</v>
      </c>
      <c r="C19" s="7">
        <v>1</v>
      </c>
      <c r="D19" s="8">
        <v>2</v>
      </c>
      <c r="E19" s="11">
        <v>3</v>
      </c>
      <c r="F19" s="7">
        <v>4</v>
      </c>
      <c r="G19" s="10">
        <v>5</v>
      </c>
      <c r="H19" s="10">
        <v>6</v>
      </c>
      <c r="I19" s="10">
        <v>7</v>
      </c>
      <c r="J19" s="10">
        <v>8</v>
      </c>
      <c r="K19" s="10">
        <v>9</v>
      </c>
      <c r="L19" s="10">
        <v>10</v>
      </c>
      <c r="M19" s="10">
        <v>11</v>
      </c>
      <c r="N19" s="10">
        <v>12</v>
      </c>
      <c r="O19" s="10">
        <v>13</v>
      </c>
      <c r="P19" s="10">
        <v>14</v>
      </c>
      <c r="Q19" s="10">
        <v>15</v>
      </c>
      <c r="R19" s="10">
        <v>16</v>
      </c>
      <c r="S19" s="10">
        <v>17</v>
      </c>
      <c r="T19" s="10">
        <v>18</v>
      </c>
      <c r="U19" s="10">
        <v>19</v>
      </c>
      <c r="V19" s="11">
        <v>20</v>
      </c>
      <c r="W19" s="9">
        <v>21</v>
      </c>
      <c r="X19" s="10">
        <v>22</v>
      </c>
      <c r="Y19" s="10">
        <v>23</v>
      </c>
      <c r="Z19" s="11">
        <v>24</v>
      </c>
      <c r="AA19" s="77"/>
      <c r="AB19" s="77"/>
      <c r="AC19" s="77"/>
      <c r="AD19" s="77"/>
      <c r="AE19" s="77"/>
      <c r="AG19" s="20" t="s">
        <v>34</v>
      </c>
      <c r="AH19" s="20" t="s">
        <v>35</v>
      </c>
      <c r="AI19" s="20" t="s">
        <v>36</v>
      </c>
      <c r="AJ19" s="20" t="s">
        <v>37</v>
      </c>
      <c r="AK19" s="20" t="s">
        <v>38</v>
      </c>
      <c r="AL19" s="20" t="s">
        <v>39</v>
      </c>
      <c r="AM19" s="20" t="s">
        <v>47</v>
      </c>
      <c r="AN19" s="20" t="s">
        <v>41</v>
      </c>
      <c r="AO19" s="20" t="s">
        <v>52</v>
      </c>
      <c r="AP19" s="20" t="s">
        <v>54</v>
      </c>
    </row>
    <row r="20" spans="1:42" ht="56.25" customHeight="1" thickBot="1" x14ac:dyDescent="0.25">
      <c r="A20" s="72">
        <v>1</v>
      </c>
      <c r="B20" s="24" t="s">
        <v>51</v>
      </c>
      <c r="C20" s="57">
        <f>'Форма 079_!_'!C20</f>
        <v>194.94</v>
      </c>
      <c r="D20" s="57">
        <f>'Форма 079_!_'!D20</f>
        <v>175.24</v>
      </c>
      <c r="E20" s="57">
        <f>'Форма 079_!_'!E20</f>
        <v>89.89</v>
      </c>
      <c r="F20" s="57">
        <f>'Форма 079_!_'!F20</f>
        <v>210</v>
      </c>
      <c r="G20" s="57">
        <f>'Форма 079_!_'!H20</f>
        <v>0</v>
      </c>
      <c r="H20" s="57">
        <f>'Форма 079_!_'!I20</f>
        <v>5</v>
      </c>
      <c r="I20" s="57">
        <f>'Форма 079_!_'!J20</f>
        <v>56</v>
      </c>
      <c r="J20" s="57">
        <f>'Форма 079_!_'!K20</f>
        <v>149</v>
      </c>
      <c r="K20" s="57">
        <f>'Форма 079_!_'!N20</f>
        <v>17</v>
      </c>
      <c r="L20" s="57">
        <f>'Форма 079_!_'!O20</f>
        <v>36</v>
      </c>
      <c r="M20" s="57">
        <f>'Форма 079_!_'!P20</f>
        <v>115</v>
      </c>
      <c r="N20" s="57">
        <f>'Форма 079_!_'!Q20</f>
        <v>42</v>
      </c>
      <c r="O20" s="57">
        <f>'Форма 079_!_'!R20</f>
        <v>35</v>
      </c>
      <c r="P20" s="57">
        <f>'Форма 079_!_'!S20</f>
        <v>97</v>
      </c>
      <c r="Q20" s="57">
        <f>'Форма 079_!_'!T20</f>
        <v>52</v>
      </c>
      <c r="R20" s="57">
        <f>'Форма 079_!_'!U20</f>
        <v>26</v>
      </c>
      <c r="S20" s="57">
        <f>'Форма 079_!_'!V20</f>
        <v>38</v>
      </c>
      <c r="T20" s="57">
        <f>'Форма 079_!_'!W20</f>
        <v>94</v>
      </c>
      <c r="U20" s="57">
        <f>'Форма 079_!_'!X20</f>
        <v>52</v>
      </c>
      <c r="V20" s="57">
        <f>'Форма 079_!_'!Y20</f>
        <v>26</v>
      </c>
      <c r="W20" s="57">
        <f>'Форма 079_!_'!AB20</f>
        <v>8</v>
      </c>
      <c r="X20" s="57">
        <f>'Форма 079_!_'!AC20</f>
        <v>8</v>
      </c>
      <c r="Y20" s="57">
        <f>'Форма 079_!_'!AD20</f>
        <v>8</v>
      </c>
      <c r="Z20" s="57">
        <f>'Форма 079_!_'!AE20</f>
        <v>23</v>
      </c>
      <c r="AA20" s="57">
        <f>'Форма 079_!_'!Z20</f>
        <v>19</v>
      </c>
      <c r="AB20" s="57">
        <f>'Форма 079_!_'!AA20</f>
        <v>80</v>
      </c>
      <c r="AC20" s="57">
        <f>'Форма 079_!_'!G20</f>
        <v>183</v>
      </c>
      <c r="AD20" s="57">
        <f>'Форма 079_!_'!L20</f>
        <v>55</v>
      </c>
      <c r="AE20" s="57">
        <f>'Форма 079_!_'!M20</f>
        <v>55</v>
      </c>
      <c r="AG20" s="20" t="str">
        <f>IF(D20&lt;=C20,"Да","не верно")</f>
        <v>Да</v>
      </c>
      <c r="AH20" s="20" t="str">
        <f>IF(G20+H20+I20+J20=F20,"Да","не верно")</f>
        <v>Да</v>
      </c>
      <c r="AI20" s="20" t="str">
        <f>IF(K20+L20+M20+N20=F20,"Да","не верно")</f>
        <v>Да</v>
      </c>
      <c r="AJ20" s="20" t="str">
        <f>IF(O20+P20+Q20+R20=F20,"Да","не верно")</f>
        <v>Да</v>
      </c>
      <c r="AK20" s="20" t="str">
        <f>IF(S20+T20+U20+V20=F20,"Да","не верно")</f>
        <v>Да</v>
      </c>
      <c r="AL20" s="20" t="str">
        <f t="shared" ref="AL20:AM34" si="0">IF(W20&gt;=X20,"Да","не верно")</f>
        <v>Да</v>
      </c>
      <c r="AM20" s="20" t="str">
        <f t="shared" si="0"/>
        <v>Да</v>
      </c>
      <c r="AN20" s="20" t="str">
        <f>IF(W20&lt;=F20,"Да","не верно")</f>
        <v>Да</v>
      </c>
      <c r="AO20" s="20" t="str">
        <f>IF(AND(D20&gt;0,F20&gt;0),"Да",IF(AND(D20=0,F20=0),"Да","не верно"))</f>
        <v>Да</v>
      </c>
      <c r="AP20" s="20" t="str">
        <f>IF(AND(Z20&gt;=W20,Z20&lt;=F20),"Да","не верно")</f>
        <v>Да</v>
      </c>
    </row>
    <row r="21" spans="1:42" ht="18.75" customHeight="1" thickBot="1" x14ac:dyDescent="0.25">
      <c r="A21" s="72">
        <v>2</v>
      </c>
      <c r="B21" s="24" t="s">
        <v>60</v>
      </c>
      <c r="C21" s="57">
        <f>'Форма 079_!_'!C21</f>
        <v>1</v>
      </c>
      <c r="D21" s="57">
        <f>'Форма 079_!_'!D21</f>
        <v>1</v>
      </c>
      <c r="E21" s="57">
        <f>'Форма 079_!_'!E21</f>
        <v>100</v>
      </c>
      <c r="F21" s="57">
        <f>'Форма 079_!_'!F21</f>
        <v>1</v>
      </c>
      <c r="G21" s="57">
        <f>'Форма 079_!_'!H21</f>
        <v>0</v>
      </c>
      <c r="H21" s="57">
        <f>'Форма 079_!_'!I21</f>
        <v>0</v>
      </c>
      <c r="I21" s="57">
        <f>'Форма 079_!_'!J21</f>
        <v>1</v>
      </c>
      <c r="J21" s="57">
        <f>'Форма 079_!_'!K21</f>
        <v>0</v>
      </c>
      <c r="K21" s="57">
        <f>'Форма 079_!_'!N21</f>
        <v>0</v>
      </c>
      <c r="L21" s="57">
        <f>'Форма 079_!_'!O21</f>
        <v>0</v>
      </c>
      <c r="M21" s="57">
        <f>'Форма 079_!_'!P21</f>
        <v>0</v>
      </c>
      <c r="N21" s="57">
        <f>'Форма 079_!_'!Q21</f>
        <v>1</v>
      </c>
      <c r="O21" s="57">
        <f>'Форма 079_!_'!R21</f>
        <v>0</v>
      </c>
      <c r="P21" s="57">
        <f>'Форма 079_!_'!S21</f>
        <v>0</v>
      </c>
      <c r="Q21" s="57">
        <f>'Форма 079_!_'!T21</f>
        <v>0</v>
      </c>
      <c r="R21" s="57">
        <f>'Форма 079_!_'!U21</f>
        <v>1</v>
      </c>
      <c r="S21" s="57">
        <f>'Форма 079_!_'!V21</f>
        <v>0</v>
      </c>
      <c r="T21" s="57">
        <f>'Форма 079_!_'!W21</f>
        <v>1</v>
      </c>
      <c r="U21" s="57">
        <f>'Форма 079_!_'!X21</f>
        <v>0</v>
      </c>
      <c r="V21" s="57">
        <f>'Форма 079_!_'!Y21</f>
        <v>0</v>
      </c>
      <c r="W21" s="57">
        <f>'Форма 079_!_'!AB21</f>
        <v>1</v>
      </c>
      <c r="X21" s="57">
        <f>'Форма 079_!_'!AC21</f>
        <v>1</v>
      </c>
      <c r="Y21" s="57">
        <f>'Форма 079_!_'!AD21</f>
        <v>1</v>
      </c>
      <c r="Z21" s="57">
        <f>'Форма 079_!_'!AE21</f>
        <v>1</v>
      </c>
      <c r="AA21" s="57">
        <f>'Форма 079_!_'!Z21</f>
        <v>0</v>
      </c>
      <c r="AB21" s="57">
        <f>'Форма 079_!_'!AA21</f>
        <v>0</v>
      </c>
      <c r="AC21" s="57">
        <f>'Форма 079_!_'!G21</f>
        <v>1</v>
      </c>
      <c r="AD21" s="57">
        <f>'Форма 079_!_'!L21</f>
        <v>46</v>
      </c>
      <c r="AE21" s="57">
        <f>'Форма 079_!_'!M21</f>
        <v>45</v>
      </c>
      <c r="AG21" s="20" t="str">
        <f>IF(D21&lt;=C21,"Да","не верно")</f>
        <v>Да</v>
      </c>
      <c r="AH21" s="20" t="str">
        <f>IF(G21+H21+I21+J21=F21,"Да","не верно")</f>
        <v>Да</v>
      </c>
      <c r="AI21" s="20" t="str">
        <f>IF(K21+L21+M21+N21=F21,"Да","не верно")</f>
        <v>Да</v>
      </c>
      <c r="AJ21" s="20" t="str">
        <f>IF(O21+P21+Q21+R21=F21,"Да","не верно")</f>
        <v>Да</v>
      </c>
      <c r="AK21" s="20" t="str">
        <f>IF(S21+T21+U21+V21=F21,"Да","не верно")</f>
        <v>Да</v>
      </c>
      <c r="AL21" s="20" t="str">
        <f t="shared" si="0"/>
        <v>Да</v>
      </c>
      <c r="AM21" s="20" t="str">
        <f t="shared" si="0"/>
        <v>Да</v>
      </c>
      <c r="AN21" s="20" t="str">
        <f>IF(W21&lt;=F21,"Да","не верно")</f>
        <v>Да</v>
      </c>
      <c r="AO21" s="20" t="str">
        <f>IF(AND(D21&gt;0,F21&gt;0),"Да",IF(AND(D21=0,F21=0),"Да","не верно"))</f>
        <v>Да</v>
      </c>
      <c r="AP21" s="20" t="str">
        <f>IF(AND(Z21&gt;=W21,Z21&lt;=F21),"Да","не верно")</f>
        <v>Да</v>
      </c>
    </row>
    <row r="22" spans="1:42" ht="18.75" customHeight="1" thickBot="1" x14ac:dyDescent="0.25">
      <c r="A22" s="72">
        <v>3</v>
      </c>
      <c r="B22" s="24" t="s">
        <v>61</v>
      </c>
      <c r="C22" s="57">
        <f>'Форма 079_!_'!C22</f>
        <v>2</v>
      </c>
      <c r="D22" s="57">
        <f>'Форма 079_!_'!D22</f>
        <v>2</v>
      </c>
      <c r="E22" s="57">
        <f>'Форма 079_!_'!E22</f>
        <v>100</v>
      </c>
      <c r="F22" s="57">
        <f>'Форма 079_!_'!F22</f>
        <v>2</v>
      </c>
      <c r="G22" s="57">
        <f>'Форма 079_!_'!H22</f>
        <v>0</v>
      </c>
      <c r="H22" s="57">
        <f>'Форма 079_!_'!I22</f>
        <v>0</v>
      </c>
      <c r="I22" s="57">
        <f>'Форма 079_!_'!J22</f>
        <v>2</v>
      </c>
      <c r="J22" s="57">
        <f>'Форма 079_!_'!K22</f>
        <v>0</v>
      </c>
      <c r="K22" s="57">
        <f>'Форма 079_!_'!N22</f>
        <v>0</v>
      </c>
      <c r="L22" s="57">
        <f>'Форма 079_!_'!O22</f>
        <v>0</v>
      </c>
      <c r="M22" s="57">
        <f>'Форма 079_!_'!P22</f>
        <v>0</v>
      </c>
      <c r="N22" s="57">
        <f>'Форма 079_!_'!Q22</f>
        <v>2</v>
      </c>
      <c r="O22" s="57">
        <f>'Форма 079_!_'!R22</f>
        <v>0</v>
      </c>
      <c r="P22" s="57">
        <f>'Форма 079_!_'!S22</f>
        <v>1</v>
      </c>
      <c r="Q22" s="57">
        <f>'Форма 079_!_'!T22</f>
        <v>1</v>
      </c>
      <c r="R22" s="57">
        <f>'Форма 079_!_'!U22</f>
        <v>0</v>
      </c>
      <c r="S22" s="57">
        <f>'Форма 079_!_'!V22</f>
        <v>0</v>
      </c>
      <c r="T22" s="57">
        <f>'Форма 079_!_'!W22</f>
        <v>1</v>
      </c>
      <c r="U22" s="57">
        <f>'Форма 079_!_'!X22</f>
        <v>1</v>
      </c>
      <c r="V22" s="57">
        <f>'Форма 079_!_'!Y22</f>
        <v>0</v>
      </c>
      <c r="W22" s="57">
        <f>'Форма 079_!_'!AB22</f>
        <v>0</v>
      </c>
      <c r="X22" s="57">
        <f>'Форма 079_!_'!AC22</f>
        <v>0</v>
      </c>
      <c r="Y22" s="57">
        <f>'Форма 079_!_'!AD22</f>
        <v>0</v>
      </c>
      <c r="Z22" s="57">
        <f>'Форма 079_!_'!AE22</f>
        <v>1</v>
      </c>
      <c r="AA22" s="57">
        <f>'Форма 079_!_'!Z22</f>
        <v>0</v>
      </c>
      <c r="AB22" s="57">
        <f>'Форма 079_!_'!AA22</f>
        <v>0</v>
      </c>
      <c r="AC22" s="57">
        <f>'Форма 079_!_'!G22</f>
        <v>2</v>
      </c>
      <c r="AD22" s="57">
        <f>'Форма 079_!_'!L22</f>
        <v>47</v>
      </c>
      <c r="AE22" s="57">
        <f>'Форма 079_!_'!M22</f>
        <v>46</v>
      </c>
      <c r="AG22" s="20" t="str">
        <f>IF(D22&lt;=C22,"Да","не верно")</f>
        <v>Да</v>
      </c>
      <c r="AH22" s="20" t="str">
        <f>IF(G22+H22+I22+J22=F22,"Да","не верно")</f>
        <v>Да</v>
      </c>
      <c r="AI22" s="20" t="str">
        <f>IF(K22+L22+M22+N22=F22,"Да","не верно")</f>
        <v>Да</v>
      </c>
      <c r="AJ22" s="20" t="str">
        <f>IF(O22+P22+Q22+R22=F22,"Да","не верно")</f>
        <v>Да</v>
      </c>
      <c r="AK22" s="20" t="str">
        <f>IF(S22+T22+U22+V22=F22,"Да","не верно")</f>
        <v>Да</v>
      </c>
      <c r="AL22" s="20" t="str">
        <f t="shared" si="0"/>
        <v>Да</v>
      </c>
      <c r="AM22" s="20" t="str">
        <f t="shared" si="0"/>
        <v>Да</v>
      </c>
      <c r="AN22" s="20" t="str">
        <f>IF(W22&lt;=F22,"Да","не верно")</f>
        <v>Да</v>
      </c>
      <c r="AO22" s="20" t="str">
        <f>IF(AND(D22&gt;0,F22&gt;0),"Да",IF(AND(D22=0,F22=0),"Да","не верно"))</f>
        <v>Да</v>
      </c>
      <c r="AP22" s="20" t="str">
        <f>IF(AND(Z22&gt;=W22,Z22&lt;=F22),"Да","не верно")</f>
        <v>Да</v>
      </c>
    </row>
    <row r="23" spans="1:42" ht="26.25" thickBot="1" x14ac:dyDescent="0.25">
      <c r="A23" s="72">
        <v>4</v>
      </c>
      <c r="B23" s="73" t="s">
        <v>66</v>
      </c>
      <c r="C23" s="57">
        <f>'Форма 079_!_'!C23</f>
        <v>12.5</v>
      </c>
      <c r="D23" s="57">
        <f>'Форма 079_!_'!D23</f>
        <v>12</v>
      </c>
      <c r="E23" s="57">
        <f>'Форма 079_!_'!E23</f>
        <v>96</v>
      </c>
      <c r="F23" s="57">
        <f>'Форма 079_!_'!F23</f>
        <v>11</v>
      </c>
      <c r="G23" s="57">
        <f>'Форма 079_!_'!H23</f>
        <v>0</v>
      </c>
      <c r="H23" s="57">
        <f>'Форма 079_!_'!I23</f>
        <v>1</v>
      </c>
      <c r="I23" s="57">
        <f>'Форма 079_!_'!J23</f>
        <v>5</v>
      </c>
      <c r="J23" s="57">
        <f>'Форма 079_!_'!K23</f>
        <v>5</v>
      </c>
      <c r="K23" s="57">
        <f>'Форма 079_!_'!N23</f>
        <v>0</v>
      </c>
      <c r="L23" s="57">
        <f>'Форма 079_!_'!O23</f>
        <v>0</v>
      </c>
      <c r="M23" s="57">
        <f>'Форма 079_!_'!P23</f>
        <v>5</v>
      </c>
      <c r="N23" s="57">
        <f>'Форма 079_!_'!Q23</f>
        <v>6</v>
      </c>
      <c r="O23" s="57">
        <f>'Форма 079_!_'!R23</f>
        <v>1</v>
      </c>
      <c r="P23" s="57">
        <f>'Форма 079_!_'!S23</f>
        <v>4</v>
      </c>
      <c r="Q23" s="57">
        <f>'Форма 079_!_'!T23</f>
        <v>3</v>
      </c>
      <c r="R23" s="57">
        <f>'Форма 079_!_'!U23</f>
        <v>3</v>
      </c>
      <c r="S23" s="57">
        <f>'Форма 079_!_'!V23</f>
        <v>3</v>
      </c>
      <c r="T23" s="57">
        <f>'Форма 079_!_'!W23</f>
        <v>4</v>
      </c>
      <c r="U23" s="57">
        <f>'Форма 079_!_'!X23</f>
        <v>2</v>
      </c>
      <c r="V23" s="57">
        <f>'Форма 079_!_'!Y23</f>
        <v>2</v>
      </c>
      <c r="W23" s="57">
        <f>'Форма 079_!_'!AB23</f>
        <v>5</v>
      </c>
      <c r="X23" s="57">
        <f>'Форма 079_!_'!AC23</f>
        <v>5</v>
      </c>
      <c r="Y23" s="57">
        <f>'Форма 079_!_'!AD23</f>
        <v>5</v>
      </c>
      <c r="Z23" s="57">
        <f>'Форма 079_!_'!AE23</f>
        <v>8</v>
      </c>
      <c r="AA23" s="57">
        <f>'Форма 079_!_'!Z23</f>
        <v>0</v>
      </c>
      <c r="AB23" s="57">
        <f>'Форма 079_!_'!AA23</f>
        <v>3</v>
      </c>
      <c r="AC23" s="57">
        <f>'Форма 079_!_'!G23</f>
        <v>11</v>
      </c>
      <c r="AD23" s="57">
        <f>'Форма 079_!_'!L23</f>
        <v>52</v>
      </c>
      <c r="AE23" s="57">
        <f>'Форма 079_!_'!M23</f>
        <v>53</v>
      </c>
      <c r="AG23" s="20" t="str">
        <f>IF(D23&lt;=C23,"Да","не верно")</f>
        <v>Да</v>
      </c>
      <c r="AH23" s="20" t="str">
        <f>IF(G23+H23+I23+J23=F23,"Да","не верно")</f>
        <v>Да</v>
      </c>
      <c r="AI23" s="20" t="str">
        <f>IF(K23+L23+M23+N23=F23,"Да","не верно")</f>
        <v>Да</v>
      </c>
      <c r="AJ23" s="20" t="str">
        <f>IF(O23+P23+Q23+R23=F23,"Да","не верно")</f>
        <v>Да</v>
      </c>
      <c r="AK23" s="20" t="str">
        <f>IF(S23+T23+U23+V23=F23,"Да","не верно")</f>
        <v>Да</v>
      </c>
      <c r="AL23" s="20" t="str">
        <f t="shared" si="0"/>
        <v>Да</v>
      </c>
      <c r="AM23" s="20" t="str">
        <f t="shared" si="0"/>
        <v>Да</v>
      </c>
      <c r="AN23" s="20" t="str">
        <f>IF(W23&lt;=F23,"Да","не верно")</f>
        <v>Да</v>
      </c>
      <c r="AO23" s="20" t="str">
        <f>IF(AND(D23&gt;0,F23&gt;0),"Да",IF(AND(D23=0,F23=0),"Да","не верно"))</f>
        <v>Да</v>
      </c>
      <c r="AP23" s="20" t="str">
        <f>IF(AND(Z23&gt;=W23,Z23&lt;=F23),"Да","не верно")</f>
        <v>Да</v>
      </c>
    </row>
    <row r="24" spans="1:42" ht="24" customHeight="1" thickBot="1" x14ac:dyDescent="0.25">
      <c r="A24" s="72">
        <v>5</v>
      </c>
      <c r="B24" s="25" t="s">
        <v>44</v>
      </c>
      <c r="C24" s="57">
        <f>'Форма 079_!_'!C24</f>
        <v>25.5</v>
      </c>
      <c r="D24" s="57">
        <f>'Форма 079_!_'!D24</f>
        <v>22.33</v>
      </c>
      <c r="E24" s="57">
        <f>'Форма 079_!_'!E24</f>
        <v>87.57</v>
      </c>
      <c r="F24" s="57">
        <f>'Форма 079_!_'!F24</f>
        <v>31</v>
      </c>
      <c r="G24" s="57">
        <f>'Форма 079_!_'!H24</f>
        <v>0</v>
      </c>
      <c r="H24" s="57">
        <f>'Форма 079_!_'!I24</f>
        <v>1</v>
      </c>
      <c r="I24" s="57">
        <f>'Форма 079_!_'!J24</f>
        <v>8</v>
      </c>
      <c r="J24" s="57">
        <f>'Форма 079_!_'!K24</f>
        <v>22</v>
      </c>
      <c r="K24" s="57">
        <f>'Форма 079_!_'!N24</f>
        <v>0</v>
      </c>
      <c r="L24" s="57">
        <f>'Форма 079_!_'!O24</f>
        <v>8</v>
      </c>
      <c r="M24" s="57">
        <f>'Форма 079_!_'!P24</f>
        <v>18</v>
      </c>
      <c r="N24" s="57">
        <f>'Форма 079_!_'!Q24</f>
        <v>5</v>
      </c>
      <c r="O24" s="57">
        <f>'Форма 079_!_'!R24</f>
        <v>3</v>
      </c>
      <c r="P24" s="57">
        <f>'Форма 079_!_'!S24</f>
        <v>7</v>
      </c>
      <c r="Q24" s="57">
        <f>'Форма 079_!_'!T24</f>
        <v>13</v>
      </c>
      <c r="R24" s="57">
        <f>'Форма 079_!_'!U24</f>
        <v>8</v>
      </c>
      <c r="S24" s="57">
        <f>'Форма 079_!_'!V24</f>
        <v>3</v>
      </c>
      <c r="T24" s="57">
        <f>'Форма 079_!_'!W24</f>
        <v>7</v>
      </c>
      <c r="U24" s="57">
        <f>'Форма 079_!_'!X24</f>
        <v>13</v>
      </c>
      <c r="V24" s="57">
        <f>'Форма 079_!_'!Y24</f>
        <v>8</v>
      </c>
      <c r="W24" s="57">
        <f>'Форма 079_!_'!AB24</f>
        <v>0</v>
      </c>
      <c r="X24" s="57">
        <f>'Форма 079_!_'!AC24</f>
        <v>0</v>
      </c>
      <c r="Y24" s="57">
        <f>'Форма 079_!_'!AD24</f>
        <v>0</v>
      </c>
      <c r="Z24" s="57">
        <f>'Форма 079_!_'!AE24</f>
        <v>0</v>
      </c>
      <c r="AA24" s="57">
        <f>'Форма 079_!_'!Z24</f>
        <v>1</v>
      </c>
      <c r="AB24" s="57">
        <f>'Форма 079_!_'!AA24</f>
        <v>18</v>
      </c>
      <c r="AC24" s="57">
        <f>'Форма 079_!_'!G24</f>
        <v>30</v>
      </c>
      <c r="AD24" s="57">
        <f>'Форма 079_!_'!L24</f>
        <v>56</v>
      </c>
      <c r="AE24" s="57">
        <f>'Форма 079_!_'!M24</f>
        <v>55</v>
      </c>
      <c r="AG24" s="20" t="str">
        <f t="shared" ref="AG24:AG34" si="1">IF(D24&lt;=C24,"Да","не верно")</f>
        <v>Да</v>
      </c>
      <c r="AH24" s="20" t="str">
        <f t="shared" ref="AH24:AH34" si="2">IF(G24+H24+I24+J24=F24,"Да","не верно")</f>
        <v>Да</v>
      </c>
      <c r="AI24" s="20" t="str">
        <f t="shared" ref="AI24:AI34" si="3">IF(K24+L24+M24+N24=F24,"Да","не верно")</f>
        <v>Да</v>
      </c>
      <c r="AJ24" s="20" t="str">
        <f t="shared" ref="AJ24:AJ34" si="4">IF(O24+P24+Q24+R24=F24,"Да","не верно")</f>
        <v>Да</v>
      </c>
      <c r="AK24" s="20" t="str">
        <f t="shared" ref="AK24:AK34" si="5">IF(S24+T24+U24+V24=F24,"Да","не верно")</f>
        <v>Да</v>
      </c>
      <c r="AL24" s="20" t="str">
        <f t="shared" si="0"/>
        <v>Да</v>
      </c>
      <c r="AM24" s="20" t="str">
        <f t="shared" si="0"/>
        <v>Да</v>
      </c>
      <c r="AN24" s="20" t="str">
        <f t="shared" ref="AN24:AN34" si="6">IF(W24&lt;=F24,"Да","не верно")</f>
        <v>Да</v>
      </c>
      <c r="AO24" s="20" t="str">
        <f t="shared" ref="AO24:AO32" si="7">IF(AND(D24&gt;0,F24&gt;0),"Да",IF(AND(D24=0,F24=0),"Да","не верно"))</f>
        <v>Да</v>
      </c>
      <c r="AP24" s="20" t="str">
        <f t="shared" ref="AP24:AP32" si="8">IF(AND(Z24&gt;=W24,Z24&lt;=F24),"Да","не верно")</f>
        <v>Да</v>
      </c>
    </row>
    <row r="25" spans="1:42" ht="26.25" thickBot="1" x14ac:dyDescent="0.25">
      <c r="A25" s="72">
        <v>6</v>
      </c>
      <c r="B25" s="25" t="s">
        <v>28</v>
      </c>
      <c r="C25" s="57">
        <f>'Форма 079_!_'!C26</f>
        <v>15.5</v>
      </c>
      <c r="D25" s="57">
        <f>'Форма 079_!_'!D26</f>
        <v>14.5</v>
      </c>
      <c r="E25" s="57">
        <f>'Форма 079_!_'!E26</f>
        <v>93.55</v>
      </c>
      <c r="F25" s="57">
        <f>'Форма 079_!_'!F26</f>
        <v>11</v>
      </c>
      <c r="G25" s="57">
        <f>'Форма 079_!_'!H26</f>
        <v>0</v>
      </c>
      <c r="H25" s="57">
        <f>'Форма 079_!_'!I26</f>
        <v>1</v>
      </c>
      <c r="I25" s="57">
        <f>'Форма 079_!_'!J26</f>
        <v>6</v>
      </c>
      <c r="J25" s="57">
        <f>'Форма 079_!_'!K26</f>
        <v>4</v>
      </c>
      <c r="K25" s="57">
        <f>'Форма 079_!_'!N26</f>
        <v>0</v>
      </c>
      <c r="L25" s="57">
        <f>'Форма 079_!_'!O26</f>
        <v>0</v>
      </c>
      <c r="M25" s="57">
        <f>'Форма 079_!_'!P26</f>
        <v>10</v>
      </c>
      <c r="N25" s="57">
        <f>'Форма 079_!_'!Q26</f>
        <v>1</v>
      </c>
      <c r="O25" s="57">
        <f>'Форма 079_!_'!R26</f>
        <v>3</v>
      </c>
      <c r="P25" s="57">
        <f>'Форма 079_!_'!S26</f>
        <v>3</v>
      </c>
      <c r="Q25" s="57">
        <f>'Форма 079_!_'!T26</f>
        <v>4</v>
      </c>
      <c r="R25" s="57">
        <f>'Форма 079_!_'!U26</f>
        <v>1</v>
      </c>
      <c r="S25" s="57">
        <f>'Форма 079_!_'!V26</f>
        <v>4</v>
      </c>
      <c r="T25" s="57">
        <f>'Форма 079_!_'!W26</f>
        <v>3</v>
      </c>
      <c r="U25" s="57">
        <f>'Форма 079_!_'!X26</f>
        <v>3</v>
      </c>
      <c r="V25" s="57">
        <f>'Форма 079_!_'!Y26</f>
        <v>1</v>
      </c>
      <c r="W25" s="57">
        <f>'Форма 079_!_'!AB26</f>
        <v>2</v>
      </c>
      <c r="X25" s="57">
        <f>'Форма 079_!_'!AC26</f>
        <v>2</v>
      </c>
      <c r="Y25" s="57">
        <f>'Форма 079_!_'!AD26</f>
        <v>2</v>
      </c>
      <c r="Z25" s="57">
        <f>'Форма 079_!_'!AE26</f>
        <v>10</v>
      </c>
      <c r="AA25" s="57">
        <f>'Форма 079_!_'!Z26</f>
        <v>0</v>
      </c>
      <c r="AB25" s="57">
        <f>'Форма 079_!_'!AA26</f>
        <v>2</v>
      </c>
      <c r="AC25" s="57">
        <f>'Форма 079_!_'!G26</f>
        <v>11</v>
      </c>
      <c r="AD25" s="57">
        <f>'Форма 079_!_'!L26</f>
        <v>43</v>
      </c>
      <c r="AE25" s="57">
        <f>'Форма 079_!_'!M26</f>
        <v>44</v>
      </c>
      <c r="AG25" s="20" t="str">
        <f t="shared" si="1"/>
        <v>Да</v>
      </c>
      <c r="AH25" s="20" t="str">
        <f t="shared" si="2"/>
        <v>Да</v>
      </c>
      <c r="AI25" s="20" t="str">
        <f t="shared" si="3"/>
        <v>Да</v>
      </c>
      <c r="AJ25" s="20" t="str">
        <f t="shared" si="4"/>
        <v>Да</v>
      </c>
      <c r="AK25" s="20" t="str">
        <f t="shared" si="5"/>
        <v>Да</v>
      </c>
      <c r="AL25" s="20" t="str">
        <f t="shared" si="0"/>
        <v>Да</v>
      </c>
      <c r="AM25" s="20" t="str">
        <f t="shared" si="0"/>
        <v>Да</v>
      </c>
      <c r="AN25" s="20" t="str">
        <f t="shared" si="6"/>
        <v>Да</v>
      </c>
      <c r="AO25" s="20" t="str">
        <f t="shared" si="7"/>
        <v>Да</v>
      </c>
      <c r="AP25" s="20" t="str">
        <f t="shared" si="8"/>
        <v>Да</v>
      </c>
    </row>
    <row r="26" spans="1:42" ht="39" customHeight="1" thickBot="1" x14ac:dyDescent="0.25">
      <c r="A26" s="72">
        <v>7</v>
      </c>
      <c r="B26" s="25" t="s">
        <v>49</v>
      </c>
      <c r="C26" s="57">
        <f>'Форма 079_!_'!C27</f>
        <v>2.5</v>
      </c>
      <c r="D26" s="57">
        <f>'Форма 079_!_'!D27</f>
        <v>0.5</v>
      </c>
      <c r="E26" s="57">
        <f>'Форма 079_!_'!E27</f>
        <v>20</v>
      </c>
      <c r="F26" s="57">
        <f>'Форма 079_!_'!F27</f>
        <v>1</v>
      </c>
      <c r="G26" s="57">
        <f>'Форма 079_!_'!H27</f>
        <v>0</v>
      </c>
      <c r="H26" s="57">
        <f>'Форма 079_!_'!I27</f>
        <v>0</v>
      </c>
      <c r="I26" s="57">
        <f>'Форма 079_!_'!J27</f>
        <v>1</v>
      </c>
      <c r="J26" s="57">
        <f>'Форма 079_!_'!K27</f>
        <v>0</v>
      </c>
      <c r="K26" s="57">
        <f>'Форма 079_!_'!N27</f>
        <v>0</v>
      </c>
      <c r="L26" s="57">
        <f>'Форма 079_!_'!O27</f>
        <v>0</v>
      </c>
      <c r="M26" s="57">
        <f>'Форма 079_!_'!P27</f>
        <v>0</v>
      </c>
      <c r="N26" s="57">
        <f>'Форма 079_!_'!Q27</f>
        <v>1</v>
      </c>
      <c r="O26" s="57">
        <f>'Форма 079_!_'!R27</f>
        <v>0</v>
      </c>
      <c r="P26" s="57">
        <f>'Форма 079_!_'!S27</f>
        <v>1</v>
      </c>
      <c r="Q26" s="57">
        <f>'Форма 079_!_'!T27</f>
        <v>0</v>
      </c>
      <c r="R26" s="57">
        <f>'Форма 079_!_'!U27</f>
        <v>0</v>
      </c>
      <c r="S26" s="57">
        <f>'Форма 079_!_'!V27</f>
        <v>0</v>
      </c>
      <c r="T26" s="57">
        <f>'Форма 079_!_'!W27</f>
        <v>1</v>
      </c>
      <c r="U26" s="57">
        <f>'Форма 079_!_'!X27</f>
        <v>0</v>
      </c>
      <c r="V26" s="57">
        <f>'Форма 079_!_'!Y27</f>
        <v>0</v>
      </c>
      <c r="W26" s="57">
        <f>'Форма 079_!_'!AB27</f>
        <v>0</v>
      </c>
      <c r="X26" s="57">
        <f>'Форма 079_!_'!AC27</f>
        <v>0</v>
      </c>
      <c r="Y26" s="57">
        <f>'Форма 079_!_'!AD27</f>
        <v>0</v>
      </c>
      <c r="Z26" s="57">
        <f>'Форма 079_!_'!AE27</f>
        <v>0</v>
      </c>
      <c r="AA26" s="57">
        <f>'Форма 079_!_'!Z27</f>
        <v>0</v>
      </c>
      <c r="AB26" s="57">
        <f>'Форма 079_!_'!AA27</f>
        <v>0</v>
      </c>
      <c r="AC26" s="57">
        <f>'Форма 079_!_'!G27</f>
        <v>0</v>
      </c>
      <c r="AD26" s="57">
        <f>'Форма 079_!_'!L27</f>
        <v>47</v>
      </c>
      <c r="AE26" s="57">
        <f>'Форма 079_!_'!M27</f>
        <v>47</v>
      </c>
      <c r="AG26" s="20" t="str">
        <f t="shared" si="1"/>
        <v>Да</v>
      </c>
      <c r="AH26" s="20" t="str">
        <f t="shared" si="2"/>
        <v>Да</v>
      </c>
      <c r="AI26" s="20" t="str">
        <f t="shared" si="3"/>
        <v>Да</v>
      </c>
      <c r="AJ26" s="20" t="str">
        <f t="shared" si="4"/>
        <v>Да</v>
      </c>
      <c r="AK26" s="20" t="str">
        <f t="shared" si="5"/>
        <v>Да</v>
      </c>
      <c r="AL26" s="20" t="str">
        <f t="shared" si="0"/>
        <v>Да</v>
      </c>
      <c r="AM26" s="20" t="str">
        <f t="shared" si="0"/>
        <v>Да</v>
      </c>
      <c r="AN26" s="20" t="str">
        <f t="shared" si="6"/>
        <v>Да</v>
      </c>
      <c r="AO26" s="20" t="str">
        <f t="shared" si="7"/>
        <v>Да</v>
      </c>
      <c r="AP26" s="20" t="str">
        <f t="shared" si="8"/>
        <v>Да</v>
      </c>
    </row>
    <row r="27" spans="1:42" ht="21" customHeight="1" thickBot="1" x14ac:dyDescent="0.25">
      <c r="A27" s="72">
        <v>8</v>
      </c>
      <c r="B27" s="29" t="s">
        <v>67</v>
      </c>
      <c r="C27" s="57">
        <f>'Форма 079_!_'!C28</f>
        <v>1.5</v>
      </c>
      <c r="D27" s="57">
        <f>'Форма 079_!_'!D28</f>
        <v>1</v>
      </c>
      <c r="E27" s="57">
        <f>'Форма 079_!_'!E28</f>
        <v>66.67</v>
      </c>
      <c r="F27" s="57">
        <f>'Форма 079_!_'!F28</f>
        <v>1</v>
      </c>
      <c r="G27" s="57">
        <f>'Форма 079_!_'!H28</f>
        <v>0</v>
      </c>
      <c r="H27" s="57">
        <f>'Форма 079_!_'!I28</f>
        <v>0</v>
      </c>
      <c r="I27" s="57">
        <f>'Форма 079_!_'!J28</f>
        <v>0</v>
      </c>
      <c r="J27" s="57">
        <f>'Форма 079_!_'!K28</f>
        <v>1</v>
      </c>
      <c r="K27" s="57">
        <f>'Форма 079_!_'!N28</f>
        <v>0</v>
      </c>
      <c r="L27" s="57">
        <f>'Форма 079_!_'!O28</f>
        <v>0</v>
      </c>
      <c r="M27" s="57">
        <f>'Форма 079_!_'!P28</f>
        <v>0</v>
      </c>
      <c r="N27" s="57">
        <f>'Форма 079_!_'!Q28</f>
        <v>1</v>
      </c>
      <c r="O27" s="57">
        <f>'Форма 079_!_'!R28</f>
        <v>0</v>
      </c>
      <c r="P27" s="57">
        <f>'Форма 079_!_'!S28</f>
        <v>0</v>
      </c>
      <c r="Q27" s="57">
        <f>'Форма 079_!_'!T28</f>
        <v>1</v>
      </c>
      <c r="R27" s="57">
        <f>'Форма 079_!_'!U28</f>
        <v>0</v>
      </c>
      <c r="S27" s="57">
        <f>'Форма 079_!_'!V28</f>
        <v>0</v>
      </c>
      <c r="T27" s="57">
        <f>'Форма 079_!_'!W28</f>
        <v>0</v>
      </c>
      <c r="U27" s="57">
        <f>'Форма 079_!_'!X28</f>
        <v>1</v>
      </c>
      <c r="V27" s="57">
        <f>'Форма 079_!_'!Y28</f>
        <v>0</v>
      </c>
      <c r="W27" s="57">
        <f>'Форма 079_!_'!AB28</f>
        <v>0</v>
      </c>
      <c r="X27" s="57">
        <f>'Форма 079_!_'!AC28</f>
        <v>0</v>
      </c>
      <c r="Y27" s="57">
        <f>'Форма 079_!_'!AD28</f>
        <v>0</v>
      </c>
      <c r="Z27" s="57">
        <f>'Форма 079_!_'!AE28</f>
        <v>1</v>
      </c>
      <c r="AA27" s="57">
        <f>'Форма 079_!_'!Z28</f>
        <v>0</v>
      </c>
      <c r="AB27" s="57">
        <f>'Форма 079_!_'!AA28</f>
        <v>0</v>
      </c>
      <c r="AC27" s="57">
        <f>'Форма 079_!_'!G28</f>
        <v>1</v>
      </c>
      <c r="AD27" s="57">
        <f>'Форма 079_!_'!L28</f>
        <v>56</v>
      </c>
      <c r="AE27" s="57">
        <f>'Форма 079_!_'!M28</f>
        <v>55</v>
      </c>
      <c r="AG27" s="20" t="str">
        <f t="shared" si="1"/>
        <v>Да</v>
      </c>
      <c r="AH27" s="20" t="str">
        <f t="shared" si="2"/>
        <v>Да</v>
      </c>
      <c r="AI27" s="20" t="str">
        <f t="shared" si="3"/>
        <v>Да</v>
      </c>
      <c r="AJ27" s="20" t="str">
        <f t="shared" si="4"/>
        <v>Да</v>
      </c>
      <c r="AK27" s="20" t="str">
        <f t="shared" si="5"/>
        <v>Да</v>
      </c>
      <c r="AL27" s="20" t="str">
        <f t="shared" si="0"/>
        <v>Да</v>
      </c>
      <c r="AM27" s="20" t="str">
        <f t="shared" si="0"/>
        <v>Да</v>
      </c>
      <c r="AN27" s="20" t="str">
        <f t="shared" si="6"/>
        <v>Да</v>
      </c>
      <c r="AO27" s="20" t="str">
        <f t="shared" si="7"/>
        <v>Да</v>
      </c>
      <c r="AP27" s="20" t="str">
        <f t="shared" si="8"/>
        <v>Да</v>
      </c>
    </row>
    <row r="28" spans="1:42" ht="39" thickBot="1" x14ac:dyDescent="0.25">
      <c r="A28" s="72">
        <v>9</v>
      </c>
      <c r="B28" s="25" t="s">
        <v>29</v>
      </c>
      <c r="C28" s="57">
        <f>'Форма 079_!_'!C29</f>
        <v>25.25</v>
      </c>
      <c r="D28" s="57">
        <f>'Форма 079_!_'!D29</f>
        <v>21.5</v>
      </c>
      <c r="E28" s="57">
        <f>'Форма 079_!_'!E29</f>
        <v>85.15</v>
      </c>
      <c r="F28" s="57">
        <f>'Форма 079_!_'!F29</f>
        <v>22</v>
      </c>
      <c r="G28" s="57">
        <f>'Форма 079_!_'!H29</f>
        <v>0</v>
      </c>
      <c r="H28" s="57">
        <f>'Форма 079_!_'!I29</f>
        <v>0</v>
      </c>
      <c r="I28" s="57">
        <f>'Форма 079_!_'!J29</f>
        <v>8</v>
      </c>
      <c r="J28" s="57">
        <f>'Форма 079_!_'!K29</f>
        <v>14</v>
      </c>
      <c r="K28" s="57">
        <f>'Форма 079_!_'!N29</f>
        <v>4</v>
      </c>
      <c r="L28" s="57">
        <f>'Форма 079_!_'!O29</f>
        <v>9</v>
      </c>
      <c r="M28" s="57">
        <f>'Форма 079_!_'!P29</f>
        <v>8</v>
      </c>
      <c r="N28" s="57">
        <f>'Форма 079_!_'!Q29</f>
        <v>1</v>
      </c>
      <c r="O28" s="57">
        <f>'Форма 079_!_'!R29</f>
        <v>1</v>
      </c>
      <c r="P28" s="57">
        <f>'Форма 079_!_'!S29</f>
        <v>6</v>
      </c>
      <c r="Q28" s="57">
        <f>'Форма 079_!_'!T29</f>
        <v>8</v>
      </c>
      <c r="R28" s="57">
        <f>'Форма 079_!_'!U29</f>
        <v>7</v>
      </c>
      <c r="S28" s="57">
        <f>'Форма 079_!_'!V29</f>
        <v>1</v>
      </c>
      <c r="T28" s="57">
        <f>'Форма 079_!_'!W29</f>
        <v>4</v>
      </c>
      <c r="U28" s="57">
        <f>'Форма 079_!_'!X29</f>
        <v>7</v>
      </c>
      <c r="V28" s="57">
        <f>'Форма 079_!_'!Y29</f>
        <v>10</v>
      </c>
      <c r="W28" s="57">
        <f>'Форма 079_!_'!AB29</f>
        <v>0</v>
      </c>
      <c r="X28" s="57">
        <f>'Форма 079_!_'!AC29</f>
        <v>0</v>
      </c>
      <c r="Y28" s="57">
        <f>'Форма 079_!_'!AD29</f>
        <v>0</v>
      </c>
      <c r="Z28" s="57">
        <f>'Форма 079_!_'!AE29</f>
        <v>0</v>
      </c>
      <c r="AA28" s="57">
        <f>'Форма 079_!_'!Z29</f>
        <v>0</v>
      </c>
      <c r="AB28" s="57">
        <f>'Форма 079_!_'!AA29</f>
        <v>14</v>
      </c>
      <c r="AC28" s="57">
        <f>'Форма 079_!_'!G29</f>
        <v>20</v>
      </c>
      <c r="AD28" s="57">
        <f>'Форма 079_!_'!L29</f>
        <v>56</v>
      </c>
      <c r="AE28" s="57">
        <f>'Форма 079_!_'!M29</f>
        <v>56</v>
      </c>
      <c r="AG28" s="20" t="str">
        <f t="shared" si="1"/>
        <v>Да</v>
      </c>
      <c r="AH28" s="20" t="str">
        <f t="shared" si="2"/>
        <v>Да</v>
      </c>
      <c r="AI28" s="20" t="str">
        <f t="shared" si="3"/>
        <v>Да</v>
      </c>
      <c r="AJ28" s="20" t="str">
        <f t="shared" si="4"/>
        <v>Да</v>
      </c>
      <c r="AK28" s="20" t="str">
        <f t="shared" si="5"/>
        <v>Да</v>
      </c>
      <c r="AL28" s="20" t="str">
        <f t="shared" si="0"/>
        <v>Да</v>
      </c>
      <c r="AM28" s="20" t="str">
        <f t="shared" si="0"/>
        <v>Да</v>
      </c>
      <c r="AN28" s="20" t="str">
        <f t="shared" si="6"/>
        <v>Да</v>
      </c>
      <c r="AO28" s="20" t="str">
        <f t="shared" si="7"/>
        <v>Да</v>
      </c>
      <c r="AP28" s="20" t="str">
        <f t="shared" si="8"/>
        <v>Да</v>
      </c>
    </row>
    <row r="29" spans="1:42" ht="21" customHeight="1" thickBot="1" x14ac:dyDescent="0.25">
      <c r="A29" s="72">
        <v>9.1</v>
      </c>
      <c r="B29" s="26" t="s">
        <v>13</v>
      </c>
      <c r="C29" s="57">
        <f>'Форма 079_!_'!C30</f>
        <v>0</v>
      </c>
      <c r="D29" s="57">
        <f>'Форма 079_!_'!D30</f>
        <v>0</v>
      </c>
      <c r="E29" s="57">
        <f>'Форма 079_!_'!E30</f>
        <v>0</v>
      </c>
      <c r="F29" s="57">
        <f>'Форма 079_!_'!F30</f>
        <v>0</v>
      </c>
      <c r="G29" s="57">
        <f>'Форма 079_!_'!H30</f>
        <v>0</v>
      </c>
      <c r="H29" s="57">
        <f>'Форма 079_!_'!I30</f>
        <v>0</v>
      </c>
      <c r="I29" s="57">
        <f>'Форма 079_!_'!J30</f>
        <v>0</v>
      </c>
      <c r="J29" s="57">
        <f>'Форма 079_!_'!K30</f>
        <v>0</v>
      </c>
      <c r="K29" s="57">
        <f>'Форма 079_!_'!N30</f>
        <v>0</v>
      </c>
      <c r="L29" s="57">
        <f>'Форма 079_!_'!O30</f>
        <v>0</v>
      </c>
      <c r="M29" s="57">
        <f>'Форма 079_!_'!P30</f>
        <v>0</v>
      </c>
      <c r="N29" s="57">
        <f>'Форма 079_!_'!Q30</f>
        <v>0</v>
      </c>
      <c r="O29" s="57">
        <f>'Форма 079_!_'!R30</f>
        <v>0</v>
      </c>
      <c r="P29" s="57">
        <f>'Форма 079_!_'!S30</f>
        <v>0</v>
      </c>
      <c r="Q29" s="57">
        <f>'Форма 079_!_'!T30</f>
        <v>0</v>
      </c>
      <c r="R29" s="57">
        <f>'Форма 079_!_'!U30</f>
        <v>0</v>
      </c>
      <c r="S29" s="57">
        <f>'Форма 079_!_'!V30</f>
        <v>0</v>
      </c>
      <c r="T29" s="57">
        <f>'Форма 079_!_'!W30</f>
        <v>0</v>
      </c>
      <c r="U29" s="57">
        <f>'Форма 079_!_'!X30</f>
        <v>0</v>
      </c>
      <c r="V29" s="57">
        <f>'Форма 079_!_'!Y30</f>
        <v>0</v>
      </c>
      <c r="W29" s="57">
        <f>'Форма 079_!_'!AB30</f>
        <v>0</v>
      </c>
      <c r="X29" s="57">
        <f>'Форма 079_!_'!AC30</f>
        <v>0</v>
      </c>
      <c r="Y29" s="57">
        <f>'Форма 079_!_'!AD30</f>
        <v>0</v>
      </c>
      <c r="Z29" s="57">
        <f>'Форма 079_!_'!AE30</f>
        <v>0</v>
      </c>
      <c r="AA29" s="57">
        <f>'Форма 079_!_'!Z30</f>
        <v>0</v>
      </c>
      <c r="AB29" s="57">
        <f>'Форма 079_!_'!AA30</f>
        <v>0</v>
      </c>
      <c r="AC29" s="57">
        <f>'Форма 079_!_'!G30</f>
        <v>0</v>
      </c>
      <c r="AD29" s="57">
        <f>'Форма 079_!_'!L30</f>
        <v>0</v>
      </c>
      <c r="AE29" s="57">
        <f>'Форма 079_!_'!M30</f>
        <v>0</v>
      </c>
      <c r="AG29" s="20" t="str">
        <f t="shared" si="1"/>
        <v>Да</v>
      </c>
      <c r="AH29" s="20" t="str">
        <f t="shared" si="2"/>
        <v>Да</v>
      </c>
      <c r="AI29" s="20" t="str">
        <f t="shared" si="3"/>
        <v>Да</v>
      </c>
      <c r="AJ29" s="20" t="str">
        <f t="shared" si="4"/>
        <v>Да</v>
      </c>
      <c r="AK29" s="20" t="str">
        <f t="shared" si="5"/>
        <v>Да</v>
      </c>
      <c r="AL29" s="20" t="str">
        <f t="shared" si="0"/>
        <v>Да</v>
      </c>
      <c r="AM29" s="20" t="str">
        <f t="shared" si="0"/>
        <v>Да</v>
      </c>
      <c r="AN29" s="20" t="str">
        <f t="shared" si="6"/>
        <v>Да</v>
      </c>
      <c r="AO29" s="20" t="str">
        <f t="shared" si="7"/>
        <v>Да</v>
      </c>
      <c r="AP29" s="20" t="str">
        <f t="shared" si="8"/>
        <v>Да</v>
      </c>
    </row>
    <row r="30" spans="1:42" ht="21.75" customHeight="1" thickBot="1" x14ac:dyDescent="0.25">
      <c r="A30" s="72">
        <v>9.1999999999999993</v>
      </c>
      <c r="B30" s="26" t="s">
        <v>14</v>
      </c>
      <c r="C30" s="57">
        <f>'Форма 079_!_'!C31</f>
        <v>8.25</v>
      </c>
      <c r="D30" s="57">
        <f>'Форма 079_!_'!D31</f>
        <v>6</v>
      </c>
      <c r="E30" s="57">
        <f>'Форма 079_!_'!E31</f>
        <v>72.73</v>
      </c>
      <c r="F30" s="57">
        <f>'Форма 079_!_'!F31</f>
        <v>6</v>
      </c>
      <c r="G30" s="57">
        <f>'Форма 079_!_'!H31</f>
        <v>0</v>
      </c>
      <c r="H30" s="57">
        <f>'Форма 079_!_'!I31</f>
        <v>0</v>
      </c>
      <c r="I30" s="57">
        <f>'Форма 079_!_'!J31</f>
        <v>1</v>
      </c>
      <c r="J30" s="57">
        <f>'Форма 079_!_'!K31</f>
        <v>5</v>
      </c>
      <c r="K30" s="57">
        <f>'Форма 079_!_'!N31</f>
        <v>0</v>
      </c>
      <c r="L30" s="57">
        <f>'Форма 079_!_'!O31</f>
        <v>0</v>
      </c>
      <c r="M30" s="57">
        <f>'Форма 079_!_'!P31</f>
        <v>6</v>
      </c>
      <c r="N30" s="57">
        <f>'Форма 079_!_'!Q31</f>
        <v>0</v>
      </c>
      <c r="O30" s="57">
        <f>'Форма 079_!_'!R31</f>
        <v>0</v>
      </c>
      <c r="P30" s="57">
        <f>'Форма 079_!_'!S31</f>
        <v>3</v>
      </c>
      <c r="Q30" s="57">
        <f>'Форма 079_!_'!T31</f>
        <v>1</v>
      </c>
      <c r="R30" s="57">
        <f>'Форма 079_!_'!U31</f>
        <v>2</v>
      </c>
      <c r="S30" s="57">
        <f>'Форма 079_!_'!V31</f>
        <v>0</v>
      </c>
      <c r="T30" s="57">
        <f>'Форма 079_!_'!W31</f>
        <v>0</v>
      </c>
      <c r="U30" s="57">
        <f>'Форма 079_!_'!X31</f>
        <v>1</v>
      </c>
      <c r="V30" s="57">
        <f>'Форма 079_!_'!Y31</f>
        <v>5</v>
      </c>
      <c r="W30" s="57">
        <f>'Форма 079_!_'!AB31</f>
        <v>0</v>
      </c>
      <c r="X30" s="57">
        <f>'Форма 079_!_'!AC31</f>
        <v>0</v>
      </c>
      <c r="Y30" s="57">
        <f>'Форма 079_!_'!AD31</f>
        <v>0</v>
      </c>
      <c r="Z30" s="57">
        <f>'Форма 079_!_'!AE31</f>
        <v>0</v>
      </c>
      <c r="AA30" s="57">
        <f>'Форма 079_!_'!Z31</f>
        <v>0</v>
      </c>
      <c r="AB30" s="57">
        <f>'Форма 079_!_'!AA31</f>
        <v>3</v>
      </c>
      <c r="AC30" s="57">
        <f>'Форма 079_!_'!G31</f>
        <v>6</v>
      </c>
      <c r="AD30" s="57">
        <f>'Форма 079_!_'!L31</f>
        <v>57</v>
      </c>
      <c r="AE30" s="57">
        <f>'Форма 079_!_'!M31</f>
        <v>56</v>
      </c>
      <c r="AG30" s="20" t="str">
        <f t="shared" si="1"/>
        <v>Да</v>
      </c>
      <c r="AH30" s="20" t="str">
        <f t="shared" si="2"/>
        <v>Да</v>
      </c>
      <c r="AI30" s="20" t="str">
        <f t="shared" si="3"/>
        <v>Да</v>
      </c>
      <c r="AJ30" s="20" t="str">
        <f t="shared" si="4"/>
        <v>Да</v>
      </c>
      <c r="AK30" s="20" t="str">
        <f t="shared" si="5"/>
        <v>Да</v>
      </c>
      <c r="AL30" s="20" t="str">
        <f t="shared" si="0"/>
        <v>Да</v>
      </c>
      <c r="AM30" s="20" t="str">
        <f t="shared" si="0"/>
        <v>Да</v>
      </c>
      <c r="AN30" s="20" t="str">
        <f t="shared" si="6"/>
        <v>Да</v>
      </c>
      <c r="AO30" s="20" t="str">
        <f t="shared" si="7"/>
        <v>Да</v>
      </c>
      <c r="AP30" s="20" t="str">
        <f t="shared" si="8"/>
        <v>Да</v>
      </c>
    </row>
    <row r="31" spans="1:42" ht="21.75" customHeight="1" thickBot="1" x14ac:dyDescent="0.25">
      <c r="A31" s="72">
        <v>9.3000000000000007</v>
      </c>
      <c r="B31" s="26" t="s">
        <v>12</v>
      </c>
      <c r="C31" s="57">
        <f>'Форма 079_!_'!C32</f>
        <v>17</v>
      </c>
      <c r="D31" s="57">
        <f>'Форма 079_!_'!D32</f>
        <v>15.5</v>
      </c>
      <c r="E31" s="57">
        <f>'Форма 079_!_'!E32</f>
        <v>91.18</v>
      </c>
      <c r="F31" s="57">
        <f>'Форма 079_!_'!F32</f>
        <v>16</v>
      </c>
      <c r="G31" s="57">
        <f>'Форма 079_!_'!H32</f>
        <v>0</v>
      </c>
      <c r="H31" s="57">
        <f>'Форма 079_!_'!I32</f>
        <v>0</v>
      </c>
      <c r="I31" s="57">
        <f>'Форма 079_!_'!J32</f>
        <v>7</v>
      </c>
      <c r="J31" s="57">
        <f>'Форма 079_!_'!K32</f>
        <v>9</v>
      </c>
      <c r="K31" s="57">
        <f>'Форма 079_!_'!N32</f>
        <v>4</v>
      </c>
      <c r="L31" s="57">
        <f>'Форма 079_!_'!O32</f>
        <v>9</v>
      </c>
      <c r="M31" s="57">
        <f>'Форма 079_!_'!P32</f>
        <v>2</v>
      </c>
      <c r="N31" s="57">
        <f>'Форма 079_!_'!Q32</f>
        <v>1</v>
      </c>
      <c r="O31" s="57">
        <f>'Форма 079_!_'!R32</f>
        <v>1</v>
      </c>
      <c r="P31" s="57">
        <f>'Форма 079_!_'!S32</f>
        <v>3</v>
      </c>
      <c r="Q31" s="57">
        <f>'Форма 079_!_'!T32</f>
        <v>7</v>
      </c>
      <c r="R31" s="57">
        <f>'Форма 079_!_'!U32</f>
        <v>5</v>
      </c>
      <c r="S31" s="57">
        <f>'Форма 079_!_'!V32</f>
        <v>1</v>
      </c>
      <c r="T31" s="57">
        <f>'Форма 079_!_'!W32</f>
        <v>4</v>
      </c>
      <c r="U31" s="57">
        <f>'Форма 079_!_'!X32</f>
        <v>6</v>
      </c>
      <c r="V31" s="57">
        <f>'Форма 079_!_'!Y32</f>
        <v>5</v>
      </c>
      <c r="W31" s="57">
        <f>'Форма 079_!_'!AB32</f>
        <v>0</v>
      </c>
      <c r="X31" s="57">
        <f>'Форма 079_!_'!AC32</f>
        <v>0</v>
      </c>
      <c r="Y31" s="57">
        <f>'Форма 079_!_'!AD32</f>
        <v>0</v>
      </c>
      <c r="Z31" s="57">
        <f>'Форма 079_!_'!AE32</f>
        <v>0</v>
      </c>
      <c r="AA31" s="57">
        <f>'Форма 079_!_'!Z32</f>
        <v>0</v>
      </c>
      <c r="AB31" s="57">
        <f>'Форма 079_!_'!AA32</f>
        <v>11</v>
      </c>
      <c r="AC31" s="57">
        <f>'Форма 079_!_'!G32</f>
        <v>14</v>
      </c>
      <c r="AD31" s="57">
        <f>'Форма 079_!_'!L32</f>
        <v>55</v>
      </c>
      <c r="AE31" s="57">
        <f>'Форма 079_!_'!M32</f>
        <v>54</v>
      </c>
      <c r="AG31" s="20" t="str">
        <f t="shared" si="1"/>
        <v>Да</v>
      </c>
      <c r="AH31" s="20" t="str">
        <f t="shared" si="2"/>
        <v>Да</v>
      </c>
      <c r="AI31" s="20" t="str">
        <f t="shared" si="3"/>
        <v>Да</v>
      </c>
      <c r="AJ31" s="20" t="str">
        <f t="shared" si="4"/>
        <v>Да</v>
      </c>
      <c r="AK31" s="20" t="str">
        <f t="shared" si="5"/>
        <v>Да</v>
      </c>
      <c r="AL31" s="20" t="str">
        <f t="shared" si="0"/>
        <v>Да</v>
      </c>
      <c r="AM31" s="20" t="str">
        <f t="shared" si="0"/>
        <v>Да</v>
      </c>
      <c r="AN31" s="20" t="str">
        <f t="shared" si="6"/>
        <v>Да</v>
      </c>
      <c r="AO31" s="20" t="str">
        <f t="shared" si="7"/>
        <v>Да</v>
      </c>
      <c r="AP31" s="20" t="str">
        <f t="shared" si="8"/>
        <v>Да</v>
      </c>
    </row>
    <row r="32" spans="1:42" ht="21.75" customHeight="1" thickBot="1" x14ac:dyDescent="0.25">
      <c r="A32" s="72">
        <v>10</v>
      </c>
      <c r="B32" s="44" t="s">
        <v>25</v>
      </c>
      <c r="C32" s="57">
        <f>'Форма 079_!_'!C33</f>
        <v>0.5</v>
      </c>
      <c r="D32" s="57">
        <f>'Форма 079_!_'!D33</f>
        <v>0.5</v>
      </c>
      <c r="E32" s="57">
        <f>'Форма 079_!_'!E33</f>
        <v>100</v>
      </c>
      <c r="F32" s="57">
        <f>'Форма 079_!_'!F33</f>
        <v>1</v>
      </c>
      <c r="G32" s="57">
        <f>'Форма 079_!_'!H33</f>
        <v>0</v>
      </c>
      <c r="H32" s="57">
        <f>'Форма 079_!_'!I33</f>
        <v>1</v>
      </c>
      <c r="I32" s="57">
        <f>'Форма 079_!_'!J33</f>
        <v>0</v>
      </c>
      <c r="J32" s="57">
        <f>'Форма 079_!_'!K33</f>
        <v>0</v>
      </c>
      <c r="K32" s="57">
        <f>'Форма 079_!_'!N33</f>
        <v>0</v>
      </c>
      <c r="L32" s="57">
        <f>'Форма 079_!_'!O33</f>
        <v>0</v>
      </c>
      <c r="M32" s="57">
        <f>'Форма 079_!_'!P33</f>
        <v>0</v>
      </c>
      <c r="N32" s="57">
        <f>'Форма 079_!_'!Q33</f>
        <v>1</v>
      </c>
      <c r="O32" s="57">
        <f>'Форма 079_!_'!R33</f>
        <v>1</v>
      </c>
      <c r="P32" s="57">
        <f>'Форма 079_!_'!S33</f>
        <v>0</v>
      </c>
      <c r="Q32" s="57">
        <f>'Форма 079_!_'!T33</f>
        <v>0</v>
      </c>
      <c r="R32" s="57">
        <f>'Форма 079_!_'!U33</f>
        <v>0</v>
      </c>
      <c r="S32" s="57">
        <f>'Форма 079_!_'!V33</f>
        <v>0</v>
      </c>
      <c r="T32" s="57">
        <f>'Форма 079_!_'!W33</f>
        <v>1</v>
      </c>
      <c r="U32" s="57">
        <f>'Форма 079_!_'!X33</f>
        <v>0</v>
      </c>
      <c r="V32" s="57">
        <f>'Форма 079_!_'!Y33</f>
        <v>0</v>
      </c>
      <c r="W32" s="57">
        <f>'Форма 079_!_'!AB33</f>
        <v>0</v>
      </c>
      <c r="X32" s="57">
        <f>'Форма 079_!_'!AC33</f>
        <v>0</v>
      </c>
      <c r="Y32" s="57">
        <f>'Форма 079_!_'!AD33</f>
        <v>0</v>
      </c>
      <c r="Z32" s="57">
        <f>'Форма 079_!_'!AE33</f>
        <v>0</v>
      </c>
      <c r="AA32" s="57">
        <f>'Форма 079_!_'!Z33</f>
        <v>1</v>
      </c>
      <c r="AB32" s="57">
        <f>'Форма 079_!_'!AA33</f>
        <v>0</v>
      </c>
      <c r="AC32" s="57">
        <f>'Форма 079_!_'!G33</f>
        <v>1</v>
      </c>
      <c r="AD32" s="57">
        <f>'Форма 079_!_'!L33</f>
        <v>26</v>
      </c>
      <c r="AE32" s="57">
        <f>'Форма 079_!_'!M33</f>
        <v>48</v>
      </c>
      <c r="AG32" s="20" t="str">
        <f t="shared" si="1"/>
        <v>Да</v>
      </c>
      <c r="AH32" s="20" t="str">
        <f t="shared" si="2"/>
        <v>Да</v>
      </c>
      <c r="AI32" s="20" t="str">
        <f t="shared" si="3"/>
        <v>Да</v>
      </c>
      <c r="AJ32" s="20" t="str">
        <f t="shared" si="4"/>
        <v>Да</v>
      </c>
      <c r="AK32" s="20" t="str">
        <f t="shared" si="5"/>
        <v>Да</v>
      </c>
      <c r="AL32" s="20" t="str">
        <f t="shared" si="0"/>
        <v>Да</v>
      </c>
      <c r="AM32" s="20" t="str">
        <f t="shared" si="0"/>
        <v>Да</v>
      </c>
      <c r="AN32" s="20" t="str">
        <f t="shared" si="6"/>
        <v>Да</v>
      </c>
      <c r="AO32" s="20" t="str">
        <f t="shared" si="7"/>
        <v>Да</v>
      </c>
      <c r="AP32" s="20" t="str">
        <f t="shared" si="8"/>
        <v>Да</v>
      </c>
    </row>
    <row r="33" spans="1:42" ht="21.75" customHeight="1" thickBot="1" x14ac:dyDescent="0.25">
      <c r="A33" s="79"/>
      <c r="B33" s="80" t="s">
        <v>83</v>
      </c>
      <c r="C33" s="57">
        <f>'Форма 079_!_'!C25</f>
        <v>65.69</v>
      </c>
      <c r="D33" s="57">
        <f>'Форма 079_!_'!D25</f>
        <v>63.91</v>
      </c>
      <c r="E33" s="57">
        <f>'Форма 079_!_'!E25</f>
        <v>97.29</v>
      </c>
      <c r="F33" s="57">
        <f>'Форма 079_!_'!F25</f>
        <v>102</v>
      </c>
      <c r="G33" s="57">
        <f>'Форма 079_!_'!H25</f>
        <v>0</v>
      </c>
      <c r="H33" s="57">
        <f>'Форма 079_!_'!I25</f>
        <v>1</v>
      </c>
      <c r="I33" s="57">
        <f>'Форма 079_!_'!J25</f>
        <v>14</v>
      </c>
      <c r="J33" s="57">
        <f>'Форма 079_!_'!K25</f>
        <v>87</v>
      </c>
      <c r="K33" s="57">
        <f>'Форма 079_!_'!N25</f>
        <v>7</v>
      </c>
      <c r="L33" s="57">
        <f>'Форма 079_!_'!O25</f>
        <v>22</v>
      </c>
      <c r="M33" s="57">
        <f>'Форма 079_!_'!P25</f>
        <v>50</v>
      </c>
      <c r="N33" s="57">
        <f>'Форма 079_!_'!Q25</f>
        <v>23</v>
      </c>
      <c r="O33" s="57">
        <f>'Форма 079_!_'!R25</f>
        <v>23</v>
      </c>
      <c r="P33" s="57">
        <f>'Форма 079_!_'!S25</f>
        <v>73</v>
      </c>
      <c r="Q33" s="57">
        <f>'Форма 079_!_'!T25</f>
        <v>3</v>
      </c>
      <c r="R33" s="57">
        <f>'Форма 079_!_'!U25</f>
        <v>3</v>
      </c>
      <c r="S33" s="57">
        <f>'Форма 079_!_'!V25</f>
        <v>23</v>
      </c>
      <c r="T33" s="57">
        <f>'Форма 079_!_'!W25</f>
        <v>79</v>
      </c>
      <c r="U33" s="57">
        <f>'Форма 079_!_'!X25</f>
        <v>0</v>
      </c>
      <c r="V33" s="57">
        <f>'Форма 079_!_'!Y25</f>
        <v>0</v>
      </c>
      <c r="W33" s="57">
        <f>'Форма 079_!_'!AB25</f>
        <v>0</v>
      </c>
      <c r="X33" s="57">
        <f>'Форма 079_!_'!AC25</f>
        <v>0</v>
      </c>
      <c r="Y33" s="57">
        <f>'Форма 079_!_'!AD25</f>
        <v>0</v>
      </c>
      <c r="Z33" s="57">
        <f>'Форма 079_!_'!AE25</f>
        <v>0</v>
      </c>
      <c r="AA33" s="57">
        <f>'Форма 079_!_'!Z25</f>
        <v>13</v>
      </c>
      <c r="AB33" s="57">
        <f>'Форма 079_!_'!AA25</f>
        <v>27</v>
      </c>
      <c r="AC33" s="57">
        <f>'Форма 079_!_'!G25</f>
        <v>87</v>
      </c>
      <c r="AD33" s="57">
        <f>'Форма 079_!_'!L25</f>
        <v>57</v>
      </c>
      <c r="AE33" s="57">
        <f>'Форма 079_!_'!M25</f>
        <v>57</v>
      </c>
      <c r="AG33" s="64"/>
      <c r="AH33" s="61"/>
      <c r="AI33" s="61"/>
      <c r="AJ33" s="61"/>
      <c r="AK33" s="61"/>
      <c r="AL33" s="61"/>
      <c r="AM33" s="61"/>
      <c r="AN33" s="61"/>
      <c r="AO33" s="81"/>
      <c r="AP33" s="81"/>
    </row>
    <row r="34" spans="1:42" ht="21.75" customHeight="1" thickBot="1" x14ac:dyDescent="0.25">
      <c r="A34" s="41"/>
      <c r="B34" s="42"/>
      <c r="C34" s="47"/>
      <c r="D34" s="48"/>
      <c r="E34" s="43">
        <f t="shared" ref="E34" si="9">ROUND(D34/IF(C34=0, 1, C34)*100,2)</f>
        <v>0</v>
      </c>
      <c r="F34" s="49"/>
      <c r="G34" s="50"/>
      <c r="H34" s="50"/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1"/>
      <c r="W34" s="52"/>
      <c r="X34" s="50"/>
      <c r="Y34" s="51"/>
      <c r="Z34" s="50"/>
      <c r="AA34" s="51"/>
      <c r="AB34" s="50"/>
      <c r="AC34" s="51"/>
      <c r="AD34" s="51"/>
      <c r="AE34" s="51"/>
      <c r="AG34" s="64" t="str">
        <f t="shared" si="1"/>
        <v>Да</v>
      </c>
      <c r="AH34" s="61" t="str">
        <f t="shared" si="2"/>
        <v>Да</v>
      </c>
      <c r="AI34" s="61" t="str">
        <f t="shared" si="3"/>
        <v>Да</v>
      </c>
      <c r="AJ34" s="61" t="str">
        <f t="shared" si="4"/>
        <v>Да</v>
      </c>
      <c r="AK34" s="61" t="str">
        <f t="shared" si="5"/>
        <v>Да</v>
      </c>
      <c r="AL34" s="61" t="str">
        <f t="shared" si="0"/>
        <v>Да</v>
      </c>
      <c r="AM34" s="61" t="str">
        <f t="shared" si="0"/>
        <v>Да</v>
      </c>
      <c r="AN34" s="61" t="str">
        <f t="shared" si="6"/>
        <v>Да</v>
      </c>
    </row>
    <row r="35" spans="1:42" s="35" customFormat="1" ht="11.25" customHeight="1" x14ac:dyDescent="0.2">
      <c r="A35" s="32"/>
      <c r="B35" s="33"/>
      <c r="C35" s="53"/>
      <c r="D35" s="53"/>
      <c r="E35" s="3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4"/>
      <c r="U35" s="54"/>
      <c r="V35" s="54"/>
      <c r="W35" s="54"/>
      <c r="X35" s="54"/>
      <c r="Y35" s="54"/>
      <c r="AF35" s="36"/>
      <c r="AG35" s="36"/>
      <c r="AH35" s="36"/>
      <c r="AI35" s="36"/>
      <c r="AJ35" s="36"/>
      <c r="AK35" s="36"/>
      <c r="AL35" s="36"/>
      <c r="AM35" s="36"/>
      <c r="AN35" s="36"/>
    </row>
    <row r="36" spans="1:42" x14ac:dyDescent="0.2">
      <c r="A36" s="184" t="s">
        <v>62</v>
      </c>
      <c r="B36" s="184"/>
      <c r="C36" s="27" t="str">
        <f>IF(C20+C21+C22+C23+C24+C25+C26+C27+C28+C32=0,"0",IF(C20&gt;C21+C22+C23+C24+C25+C26+C27+C28+C32,"Да","не верно"))</f>
        <v>Да</v>
      </c>
      <c r="D36" s="27" t="str">
        <f>IF(D20+D21+D22+D23+D24+D25+D26+D27+D28+D32=0,"0",IF(D20&gt;D21+D22+D23+D24+D25+D26+D27+D28+D32,"Да","не верно"))</f>
        <v>Да</v>
      </c>
      <c r="E36" s="28"/>
      <c r="F36" s="27" t="str">
        <f>IF(F20+F21+F22+F23+F24+F25+F26+F27+F28+F32=0,"0",IF(F20&gt;F21+F22+F23+F24+F25+F26+F27+F28+F32,"Да","не верно"))</f>
        <v>Да</v>
      </c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7" t="str">
        <f>IF(W21+W22+W23+W24+W25+W26+W27+W28+W32&lt;=W20,"Да","нет")</f>
        <v>Да</v>
      </c>
      <c r="X36" s="27" t="str">
        <f>IF(X21+X22+X23+X24+X25+X26+X27+X28+X32&lt;=X20,"Да","нет")</f>
        <v>Да</v>
      </c>
      <c r="Y36" s="27" t="str">
        <f>IF(Y21+Y22+Y23+Y24+Y25+Y26+Y27+Y28+Y32&lt;=Y20,"Да","нет")</f>
        <v>Да</v>
      </c>
      <c r="Z36" s="27" t="str">
        <f>IF(Z21+Z22+Z23+Z24+Z25+Z26+Z27+Z28+Z32&lt;=Z20,"Да","нет")</f>
        <v>Да</v>
      </c>
      <c r="AA36" s="78"/>
      <c r="AB36" s="78"/>
      <c r="AC36" s="78"/>
      <c r="AD36" s="78"/>
      <c r="AE36" s="78"/>
    </row>
    <row r="37" spans="1:42" s="16" customFormat="1" ht="15.75" thickBot="1" x14ac:dyDescent="0.3">
      <c r="A37" s="2"/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55" t="str">
        <f>IF(AND((W20-SUM(W21:W23)-W24-W25-W26-W27-W28-W32)&gt;=(X20-SUM(X21:X23)-X24-X25-X26-X27-X28-X32),(X20-SUM(X21:X23)-X24-X25-X26-X27-X28-X32)&gt;=(Y20-SUM(Y21:Y23)-Y24-Y25-Y26-Y27-Y28-Y32)),"Да","нет")</f>
        <v>Да</v>
      </c>
      <c r="Y37" s="39"/>
    </row>
    <row r="38" spans="1:42" s="35" customFormat="1" ht="135.75" customHeight="1" thickBot="1" x14ac:dyDescent="0.25">
      <c r="A38" s="40"/>
      <c r="C38" s="199" t="s">
        <v>53</v>
      </c>
      <c r="D38" s="200"/>
      <c r="E38" s="200"/>
      <c r="F38" s="201"/>
      <c r="G38" s="38"/>
      <c r="H38" s="202" t="s">
        <v>63</v>
      </c>
      <c r="I38" s="203"/>
      <c r="J38" s="203"/>
      <c r="K38" s="204"/>
      <c r="L38" s="38"/>
      <c r="M38" s="202" t="s">
        <v>64</v>
      </c>
      <c r="N38" s="203"/>
      <c r="O38" s="203"/>
      <c r="P38" s="204"/>
      <c r="Q38" s="38"/>
      <c r="R38" s="205" t="s">
        <v>65</v>
      </c>
      <c r="S38" s="206"/>
      <c r="T38" s="206"/>
      <c r="U38" s="206"/>
      <c r="V38" s="207"/>
      <c r="AF38" s="36"/>
    </row>
    <row r="39" spans="1:42" x14ac:dyDescent="0.2">
      <c r="C39" s="16"/>
      <c r="D39" s="16"/>
      <c r="E39" s="16"/>
      <c r="F39" s="16"/>
      <c r="G39" s="16"/>
      <c r="H39" s="16"/>
      <c r="I39" s="16"/>
    </row>
    <row r="40" spans="1:42" x14ac:dyDescent="0.2">
      <c r="B40" s="17" t="s">
        <v>17</v>
      </c>
      <c r="C40" s="195"/>
      <c r="D40" s="195"/>
      <c r="E40" s="195"/>
      <c r="F40" s="195"/>
      <c r="G40" s="195"/>
      <c r="H40" s="2"/>
      <c r="I40" s="2"/>
    </row>
    <row r="41" spans="1:42" x14ac:dyDescent="0.2">
      <c r="B41" s="17"/>
      <c r="C41" s="17"/>
      <c r="D41" s="17"/>
      <c r="E41" s="17"/>
    </row>
    <row r="42" spans="1:42" x14ac:dyDescent="0.2">
      <c r="B42" s="17" t="s">
        <v>50</v>
      </c>
      <c r="C42" s="195"/>
      <c r="D42" s="195"/>
      <c r="E42" s="195"/>
      <c r="F42" s="2"/>
      <c r="G42" s="2"/>
      <c r="H42" s="2"/>
      <c r="I42" s="2"/>
    </row>
    <row r="43" spans="1:42" x14ac:dyDescent="0.2">
      <c r="B43" s="17"/>
      <c r="C43" s="17"/>
      <c r="D43" s="17"/>
      <c r="E43" s="17"/>
    </row>
    <row r="53" spans="5:5" x14ac:dyDescent="0.2">
      <c r="E53" s="37"/>
    </row>
  </sheetData>
  <sheetProtection password="CF3C" sheet="1" objects="1" scenarios="1"/>
  <mergeCells count="28">
    <mergeCell ref="AC16:AC18"/>
    <mergeCell ref="C40:G40"/>
    <mergeCell ref="C42:E42"/>
    <mergeCell ref="AG18:AP18"/>
    <mergeCell ref="A36:B36"/>
    <mergeCell ref="C38:F38"/>
    <mergeCell ref="H38:K38"/>
    <mergeCell ref="M38:P38"/>
    <mergeCell ref="R38:V38"/>
    <mergeCell ref="W16:W18"/>
    <mergeCell ref="X16:Y17"/>
    <mergeCell ref="Z16:Z18"/>
    <mergeCell ref="AA16:AA18"/>
    <mergeCell ref="AB16:AB18"/>
    <mergeCell ref="G17:J17"/>
    <mergeCell ref="K17:N17"/>
    <mergeCell ref="O17:R17"/>
    <mergeCell ref="S17:V17"/>
    <mergeCell ref="E10:T10"/>
    <mergeCell ref="K12:L12"/>
    <mergeCell ref="M12:N12"/>
    <mergeCell ref="I14:P14"/>
    <mergeCell ref="G16:V16"/>
    <mergeCell ref="A16:A18"/>
    <mergeCell ref="B16:B18"/>
    <mergeCell ref="C16:D17"/>
    <mergeCell ref="E16:E18"/>
    <mergeCell ref="F16:F18"/>
  </mergeCells>
  <conditionalFormatting sqref="I14:P14">
    <cfRule type="cellIs" dxfId="2" priority="3" stopIfTrue="1" operator="equal">
      <formula>$T$14</formula>
    </cfRule>
  </conditionalFormatting>
  <conditionalFormatting sqref="C40:G40">
    <cfRule type="cellIs" dxfId="1" priority="2" stopIfTrue="1" operator="equal">
      <formula>$G$51</formula>
    </cfRule>
  </conditionalFormatting>
  <conditionalFormatting sqref="C42:E42">
    <cfRule type="cellIs" dxfId="0" priority="1" stopIfTrue="1" operator="equal">
      <formula>$K$52</formula>
    </cfRule>
  </conditionalFormatting>
  <dataValidations count="4">
    <dataValidation type="list" allowBlank="1" showInputMessage="1" showErrorMessage="1" sqref="M12:N12">
      <formula1>$M$1:$M$8</formula1>
    </dataValidation>
    <dataValidation type="list" allowBlank="1" showInputMessage="1" showErrorMessage="1" sqref="K12:L12">
      <formula1>$L$1:$L$4</formula1>
    </dataValidation>
    <dataValidation type="whole" operator="greaterThan" allowBlank="1" showInputMessage="1" showErrorMessage="1" errorTitle="Внимание!" error="Вводятся только числовые значения больше 0" sqref="F34:Y35 Z34:AE34">
      <formula1>0</formula1>
    </dataValidation>
    <dataValidation type="decimal" operator="greaterThan" allowBlank="1" showInputMessage="1" showErrorMessage="1" errorTitle="Внимание!" error="Вводятся только числовые значения больше 0" sqref="C34:D35">
      <formula1>0</formula1>
    </dataValidation>
  </dataValidations>
  <pageMargins left="0.18" right="0.17" top="1" bottom="1" header="0.5" footer="0.5"/>
  <pageSetup paperSize="9" scale="45" orientation="landscape" cellComments="asDisplayed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Форма 079_!_</vt:lpstr>
      <vt:lpstr>Форма 079</vt:lpstr>
      <vt:lpstr>'Форма 079'!Область_печати</vt:lpstr>
      <vt:lpstr>'Форма 079_!_'!Область_печати</vt:lpstr>
    </vt:vector>
  </TitlesOfParts>
  <Company>dszn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Пользователь</cp:lastModifiedBy>
  <cp:lastPrinted>2026-06-29T06:43:35Z</cp:lastPrinted>
  <dcterms:created xsi:type="dcterms:W3CDTF">2013-07-01T06:27:35Z</dcterms:created>
  <dcterms:modified xsi:type="dcterms:W3CDTF">2026-08-05T05:58:17Z</dcterms:modified>
</cp:coreProperties>
</file>